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86" activeTab="0"/>
  </bookViews>
  <sheets>
    <sheet name="Calcolo de minimis" sheetId="1" r:id="rId1"/>
    <sheet name="LR18-99 60M" sheetId="2" state="hidden" r:id="rId2"/>
    <sheet name="LR18-99 96M" sheetId="3" state="hidden" r:id="rId3"/>
    <sheet name="L23-04 120M" sheetId="4" state="hidden" r:id="rId4"/>
  </sheets>
  <definedNames>
    <definedName name="_xlnm.Print_Area" localSheetId="0">'Calcolo de minimis'!$B$1:$C$8</definedName>
    <definedName name="_Regression_Int">1</definedName>
    <definedName name="_Regression_Int1">1</definedName>
    <definedName name="_Regression_Int2">1</definedName>
    <definedName name="Z_D895EB84_59C0_4004_AA6C_3DCCAE3D431F_.wvu.PrintArea">'Calcolo de minimis'!$B$1:$C$8</definedName>
    <definedName name="Z_DBC6D00B_DCFF_4245_B32F_A8C1F7C5AE6A_.wvu.PrintArea">'Calcolo de minimis'!$B$1:$C$8</definedName>
  </definedNames>
  <calcPr fullCalcOnLoad="1"/>
</workbook>
</file>

<file path=xl/sharedStrings.xml><?xml version="1.0" encoding="utf-8"?>
<sst xmlns="http://schemas.openxmlformats.org/spreadsheetml/2006/main" count="295" uniqueCount="83">
  <si>
    <t>Finanziamento da richiedere</t>
  </si>
  <si>
    <t>Priorità</t>
  </si>
  <si>
    <t>Durata finanziamento</t>
  </si>
  <si>
    <t>Tasso di riferimento UE</t>
  </si>
  <si>
    <t>Tasso bancario</t>
  </si>
  <si>
    <t>spread</t>
  </si>
  <si>
    <t>DE MINIMIS</t>
  </si>
  <si>
    <t>ESL %</t>
  </si>
  <si>
    <t>Guida all'utilizzo del foglio di calcolo</t>
  </si>
  <si>
    <t>Compilare le celle in verde, seguendo queste istruzioni:</t>
  </si>
  <si>
    <t>Inserire l'importo del finanziamento che si intede richiedere</t>
  </si>
  <si>
    <r>
      <t xml:space="preserve">Inserire </t>
    </r>
    <r>
      <rPr>
        <b/>
        <i/>
        <sz val="10"/>
        <rFont val="Tahoma"/>
        <family val="2"/>
      </rPr>
      <t>1</t>
    </r>
    <r>
      <rPr>
        <sz val="10"/>
        <rFont val="Tahoma"/>
        <family val="2"/>
      </rPr>
      <t xml:space="preserve"> se si intende richiedere l'ambito prioritario, in caso contrario inserire </t>
    </r>
    <r>
      <rPr>
        <b/>
        <i/>
        <sz val="10"/>
        <rFont val="Tahoma"/>
        <family val="2"/>
      </rPr>
      <t>0.</t>
    </r>
  </si>
  <si>
    <r>
      <t xml:space="preserve">Inserire </t>
    </r>
    <r>
      <rPr>
        <b/>
        <i/>
        <sz val="10"/>
        <rFont val="Tahoma"/>
        <family val="2"/>
      </rPr>
      <t>5</t>
    </r>
    <r>
      <rPr>
        <sz val="10"/>
        <rFont val="Tahoma"/>
        <family val="2"/>
      </rPr>
      <t xml:space="preserve"> nel caso di ammortamento a 5 anni oppure </t>
    </r>
    <r>
      <rPr>
        <b/>
        <i/>
        <sz val="10"/>
        <rFont val="Tahoma"/>
        <family val="2"/>
      </rPr>
      <t>8</t>
    </r>
    <r>
      <rPr>
        <sz val="10"/>
        <rFont val="Tahoma"/>
        <family val="2"/>
      </rPr>
      <t xml:space="preserve"> nel caso di ammortamento a 8 anni </t>
    </r>
  </si>
  <si>
    <r>
      <t xml:space="preserve">Inserire il </t>
    </r>
    <r>
      <rPr>
        <i/>
        <sz val="10"/>
        <rFont val="Tahoma"/>
        <family val="2"/>
      </rPr>
      <t>tasso di riferimento UE</t>
    </r>
    <r>
      <rPr>
        <sz val="10"/>
        <rFont val="Tahoma"/>
        <family val="2"/>
      </rPr>
      <t>* attualmente in vigore.</t>
    </r>
  </si>
  <si>
    <r>
      <t>Inserire l'</t>
    </r>
    <r>
      <rPr>
        <i/>
        <sz val="10"/>
        <rFont val="Tahoma"/>
        <family val="2"/>
      </rPr>
      <t>euribor a 3 mesi**</t>
    </r>
    <r>
      <rPr>
        <sz val="10"/>
        <rFont val="Tahoma"/>
        <family val="2"/>
      </rPr>
      <t xml:space="preserve"> per i finanziamenti a tasso variabile, </t>
    </r>
    <r>
      <rPr>
        <i/>
        <sz val="10"/>
        <rFont val="Tahoma"/>
        <family val="2"/>
      </rPr>
      <t>eurirs a 5 o 8</t>
    </r>
    <r>
      <rPr>
        <sz val="10"/>
        <rFont val="Tahoma"/>
        <family val="2"/>
      </rPr>
      <t xml:space="preserve"> </t>
    </r>
    <r>
      <rPr>
        <i/>
        <sz val="10"/>
        <rFont val="Tahoma"/>
        <family val="2"/>
      </rPr>
      <t>anni***</t>
    </r>
    <r>
      <rPr>
        <sz val="10"/>
        <rFont val="Tahoma"/>
        <family val="2"/>
      </rPr>
      <t xml:space="preserve"> per i finanziamenti a tasso fisso)</t>
    </r>
  </si>
  <si>
    <t>Inserire lo spread che si ipotizza applicherà la banca (da 0 a 2 punti)</t>
  </si>
  <si>
    <t>*   tasso di riferimento UE</t>
  </si>
  <si>
    <t>**  euribor 3 mesi</t>
  </si>
  <si>
    <t>*** eurirs</t>
  </si>
  <si>
    <t>Calcolo delle annualità al tasso di riferimento</t>
  </si>
  <si>
    <t>Tasso di Riferimento UE</t>
  </si>
  <si>
    <t>a</t>
  </si>
  <si>
    <t>b</t>
  </si>
  <si>
    <t>c</t>
  </si>
  <si>
    <t>d</t>
  </si>
  <si>
    <t>e</t>
  </si>
  <si>
    <t>f</t>
  </si>
  <si>
    <t>g</t>
  </si>
  <si>
    <t>h</t>
  </si>
  <si>
    <t>Rate</t>
  </si>
  <si>
    <t>Capitale</t>
  </si>
  <si>
    <t>Ammortamento</t>
  </si>
  <si>
    <t>Tasso</t>
  </si>
  <si>
    <t>Interessi</t>
  </si>
  <si>
    <t>Rata</t>
  </si>
  <si>
    <t>Coeff. di</t>
  </si>
  <si>
    <t>Trim.</t>
  </si>
  <si>
    <t>residuo</t>
  </si>
  <si>
    <t>d'interesse</t>
  </si>
  <si>
    <t>(b x d)</t>
  </si>
  <si>
    <t>(c + e)</t>
  </si>
  <si>
    <t>attualizzazione</t>
  </si>
  <si>
    <t>attualizzata</t>
  </si>
  <si>
    <t>(A)</t>
  </si>
  <si>
    <t>(B)</t>
  </si>
  <si>
    <t>(C)</t>
  </si>
  <si>
    <t>(f x g)</t>
  </si>
  <si>
    <t xml:space="preserve">           Valore attuale delle rate</t>
  </si>
  <si>
    <t>€</t>
  </si>
  <si>
    <t>Calcolo delle annualità al tasso agevolato</t>
  </si>
  <si>
    <t>Euribor</t>
  </si>
  <si>
    <t>(D)</t>
  </si>
  <si>
    <t>(E)</t>
  </si>
  <si>
    <t>Valore attuale delle rate al tasso di riferimento</t>
  </si>
  <si>
    <t>-</t>
  </si>
  <si>
    <t>Valore attuale delle rate al tasso agevolato</t>
  </si>
  <si>
    <t>=</t>
  </si>
  <si>
    <t>----------------</t>
  </si>
  <si>
    <t>Vantaggio attualizzato</t>
  </si>
  <si>
    <t>%</t>
  </si>
  <si>
    <t>---&gt; ESL</t>
  </si>
  <si>
    <t>"De minimis"</t>
  </si>
  <si>
    <t>Euro</t>
  </si>
  <si>
    <t>Legenda:</t>
  </si>
  <si>
    <t>L.R. 18/99</t>
  </si>
  <si>
    <t xml:space="preserve"> (A)</t>
  </si>
  <si>
    <t>Piano di ammortamento di 60 mesi, di cui 12 di pre-ammortamento.</t>
  </si>
  <si>
    <t>Rate trimestrali posticipate.</t>
  </si>
  <si>
    <t xml:space="preserve"> (B)</t>
  </si>
  <si>
    <t>Finanziamento corrispondente al limite di massima convenienza:</t>
  </si>
  <si>
    <t xml:space="preserve"> (C)</t>
  </si>
  <si>
    <t>Tasso d'interesse di riferimento: Tasso di Riferimento UE:</t>
  </si>
  <si>
    <t xml:space="preserve"> (D)</t>
  </si>
  <si>
    <t>Finanziamento corrispondente al massimo di intervento della legge:</t>
  </si>
  <si>
    <t>Quota Regionale</t>
  </si>
  <si>
    <t>tasso</t>
  </si>
  <si>
    <t>Quota Bancaria</t>
  </si>
  <si>
    <t>(Euribor 3 mesi + spread variabile 1-3 punti)</t>
  </si>
  <si>
    <t xml:space="preserve"> (E)</t>
  </si>
  <si>
    <t>Tasso d'interesse agevolato al</t>
  </si>
  <si>
    <t>Piano di ammortamento di 96 mesi, di cui 12 di pre-ammortamento.</t>
  </si>
  <si>
    <t>L.R. 23/04 - Prioritaria - IMMOBILI</t>
  </si>
  <si>
    <t>Piano di ammortamento di 120 mesi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</si>
</sst>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[$€]\ * #,##0.00_-;\-[$€]\ * #,##0.00_-;_-[$€]\ * \-??_-;_-@_-"/>
    <numFmt numFmtId="166" formatCode="#,##0.00"/>
    <numFmt numFmtId="167" formatCode="0"/>
    <numFmt numFmtId="168" formatCode="@"/>
    <numFmt numFmtId="169" formatCode="0%"/>
    <numFmt numFmtId="170" formatCode="0.00%"/>
    <numFmt numFmtId="171" formatCode="0.0%"/>
    <numFmt numFmtId="172" formatCode="0.00"/>
    <numFmt numFmtId="173" formatCode="0.0000"/>
    <numFmt numFmtId="174" formatCode="#,##0"/>
    <numFmt numFmtId="175" formatCode="#,##0;\-#,##0"/>
    <numFmt numFmtId="176" formatCode="&quot;€ &quot;#,##0.00"/>
    <numFmt numFmtId="177" formatCode="DD/MM/YYYY"/>
  </numFmts>
  <fonts count="17">
    <font>
      <sz val="10"/>
      <name val="Arial"/>
      <family val="2"/>
    </font>
    <font>
      <sz val="12"/>
      <name val="Courier New"/>
      <family val="3"/>
    </font>
    <font>
      <sz val="11"/>
      <name val="Verdana"/>
      <family val="2"/>
    </font>
    <font>
      <b/>
      <sz val="10"/>
      <name val="Tahoma"/>
      <family val="2"/>
    </font>
    <font>
      <b/>
      <sz val="11"/>
      <name val="Verdana"/>
      <family val="2"/>
    </font>
    <font>
      <sz val="11"/>
      <name val="Tahoma"/>
      <family val="2"/>
    </font>
    <font>
      <b/>
      <u val="single"/>
      <sz val="11"/>
      <color indexed="18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88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6" fontId="3" fillId="0" borderId="0" xfId="22" applyNumberFormat="1" applyFont="1" applyAlignment="1" applyProtection="1">
      <alignment horizontal="left" vertical="center"/>
      <protection/>
    </xf>
    <xf numFmtId="165" fontId="3" fillId="0" borderId="0" xfId="21" applyFont="1" applyFill="1" applyBorder="1" applyAlignment="1" applyProtection="1">
      <alignment horizontal="right" vertical="center"/>
      <protection locked="0"/>
    </xf>
    <xf numFmtId="166" fontId="3" fillId="0" borderId="0" xfId="0" applyNumberFormat="1" applyFont="1" applyAlignment="1" applyProtection="1">
      <alignment horizontal="left" vertical="center"/>
      <protection/>
    </xf>
    <xf numFmtId="167" fontId="3" fillId="0" borderId="0" xfId="0" applyNumberFormat="1" applyFont="1" applyAlignment="1" applyProtection="1">
      <alignment horizontal="right" vertical="center"/>
      <protection locked="0"/>
    </xf>
    <xf numFmtId="168" fontId="3" fillId="0" borderId="0" xfId="0" applyNumberFormat="1" applyFont="1" applyAlignment="1" applyProtection="1">
      <alignment horizontal="right" vertical="center"/>
      <protection locked="0"/>
    </xf>
    <xf numFmtId="164" fontId="3" fillId="0" borderId="0" xfId="0" applyFont="1" applyAlignment="1">
      <alignment vertical="center"/>
    </xf>
    <xf numFmtId="170" fontId="3" fillId="0" borderId="0" xfId="19" applyNumberFormat="1" applyFont="1" applyFill="1" applyBorder="1" applyAlignment="1" applyProtection="1">
      <alignment horizontal="right" vertical="center"/>
      <protection locked="0"/>
    </xf>
    <xf numFmtId="170" fontId="3" fillId="0" borderId="0" xfId="0" applyNumberFormat="1" applyFont="1" applyAlignment="1">
      <alignment horizontal="right" vertical="center"/>
    </xf>
    <xf numFmtId="170" fontId="4" fillId="0" borderId="0" xfId="19" applyNumberFormat="1" applyFont="1" applyFill="1" applyBorder="1" applyAlignment="1" applyProtection="1">
      <alignment vertical="center"/>
      <protection/>
    </xf>
    <xf numFmtId="164" fontId="5" fillId="0" borderId="0" xfId="0" applyFont="1" applyAlignment="1">
      <alignment horizontal="center" vertical="center"/>
    </xf>
    <xf numFmtId="166" fontId="3" fillId="2" borderId="0" xfId="0" applyNumberFormat="1" applyFont="1" applyFill="1" applyAlignment="1" applyProtection="1">
      <alignment horizontal="left" vertical="center"/>
      <protection/>
    </xf>
    <xf numFmtId="165" fontId="3" fillId="2" borderId="0" xfId="21" applyFont="1" applyFill="1" applyBorder="1" applyAlignment="1" applyProtection="1">
      <alignment horizontal="right" vertical="center"/>
      <protection/>
    </xf>
    <xf numFmtId="166" fontId="3" fillId="3" borderId="0" xfId="0" applyNumberFormat="1" applyFont="1" applyFill="1" applyAlignment="1" applyProtection="1">
      <alignment horizontal="left" vertical="center"/>
      <protection/>
    </xf>
    <xf numFmtId="171" fontId="3" fillId="3" borderId="0" xfId="19" applyNumberFormat="1" applyFont="1" applyFill="1" applyBorder="1" applyAlignment="1" applyProtection="1">
      <alignment horizontal="right" vertical="center"/>
      <protection/>
    </xf>
    <xf numFmtId="164" fontId="2" fillId="0" borderId="0" xfId="0" applyFont="1" applyBorder="1" applyAlignment="1">
      <alignment vertical="center"/>
    </xf>
    <xf numFmtId="164" fontId="6" fillId="4" borderId="1" xfId="0" applyFont="1" applyFill="1" applyBorder="1" applyAlignment="1">
      <alignment horizontal="left" vertical="center"/>
    </xf>
    <xf numFmtId="172" fontId="5" fillId="4" borderId="2" xfId="0" applyNumberFormat="1" applyFont="1" applyFill="1" applyBorder="1" applyAlignment="1">
      <alignment horizontal="center" vertical="center"/>
    </xf>
    <xf numFmtId="164" fontId="7" fillId="4" borderId="3" xfId="0" applyFont="1" applyFill="1" applyBorder="1" applyAlignment="1">
      <alignment horizontal="left" vertical="center"/>
    </xf>
    <xf numFmtId="164" fontId="7" fillId="4" borderId="0" xfId="0" applyFont="1" applyFill="1" applyBorder="1" applyAlignment="1">
      <alignment horizontal="left" vertical="center"/>
    </xf>
    <xf numFmtId="172" fontId="7" fillId="4" borderId="4" xfId="0" applyNumberFormat="1" applyFont="1" applyFill="1" applyBorder="1" applyAlignment="1">
      <alignment horizontal="center" vertical="center"/>
    </xf>
    <xf numFmtId="164" fontId="8" fillId="4" borderId="3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left" vertical="center" wrapText="1"/>
    </xf>
    <xf numFmtId="164" fontId="5" fillId="4" borderId="5" xfId="0" applyFont="1" applyFill="1" applyBorder="1" applyAlignment="1">
      <alignment horizontal="center" vertical="center"/>
    </xf>
    <xf numFmtId="164" fontId="10" fillId="4" borderId="6" xfId="20" applyNumberFormat="1" applyFont="1" applyFill="1" applyBorder="1" applyAlignment="1" applyProtection="1">
      <alignment vertical="center"/>
      <protection/>
    </xf>
    <xf numFmtId="172" fontId="5" fillId="4" borderId="7" xfId="0" applyNumberFormat="1" applyFont="1" applyFill="1" applyBorder="1" applyAlignment="1">
      <alignment horizontal="center" vertical="center"/>
    </xf>
    <xf numFmtId="164" fontId="5" fillId="4" borderId="3" xfId="0" applyFont="1" applyFill="1" applyBorder="1" applyAlignment="1">
      <alignment horizontal="center" vertical="center"/>
    </xf>
    <xf numFmtId="164" fontId="10" fillId="4" borderId="0" xfId="20" applyNumberFormat="1" applyFont="1" applyFill="1" applyBorder="1" applyAlignment="1" applyProtection="1">
      <alignment vertical="center"/>
      <protection/>
    </xf>
    <xf numFmtId="172" fontId="5" fillId="4" borderId="4" xfId="0" applyNumberFormat="1" applyFont="1" applyFill="1" applyBorder="1" applyAlignment="1">
      <alignment horizontal="center" vertical="center"/>
    </xf>
    <xf numFmtId="164" fontId="5" fillId="4" borderId="8" xfId="0" applyFont="1" applyFill="1" applyBorder="1" applyAlignment="1">
      <alignment horizontal="center" vertical="center"/>
    </xf>
    <xf numFmtId="164" fontId="10" fillId="4" borderId="9" xfId="20" applyNumberFormat="1" applyFont="1" applyFill="1" applyBorder="1" applyAlignment="1" applyProtection="1">
      <alignment vertical="center"/>
      <protection/>
    </xf>
    <xf numFmtId="172" fontId="5" fillId="4" borderId="10" xfId="0" applyNumberFormat="1" applyFont="1" applyFill="1" applyBorder="1" applyAlignment="1">
      <alignment horizontal="center" vertical="center"/>
    </xf>
    <xf numFmtId="164" fontId="12" fillId="0" borderId="0" xfId="22" applyFont="1">
      <alignment/>
      <protection/>
    </xf>
    <xf numFmtId="166" fontId="12" fillId="0" borderId="0" xfId="22" applyNumberFormat="1" applyFont="1">
      <alignment/>
      <protection/>
    </xf>
    <xf numFmtId="173" fontId="12" fillId="0" borderId="0" xfId="22" applyNumberFormat="1" applyFont="1">
      <alignment/>
      <protection/>
    </xf>
    <xf numFmtId="174" fontId="12" fillId="0" borderId="0" xfId="22" applyNumberFormat="1" applyFont="1">
      <alignment/>
      <protection/>
    </xf>
    <xf numFmtId="164" fontId="12" fillId="0" borderId="0" xfId="22" applyFont="1" applyAlignment="1" applyProtection="1">
      <alignment horizontal="left"/>
      <protection/>
    </xf>
    <xf numFmtId="164" fontId="11" fillId="0" borderId="0" xfId="20" applyNumberFormat="1" applyFont="1" applyFill="1" applyBorder="1" applyAlignment="1" applyProtection="1">
      <alignment/>
      <protection/>
    </xf>
    <xf numFmtId="164" fontId="13" fillId="0" borderId="0" xfId="22" applyFont="1" applyFill="1" applyAlignment="1" applyProtection="1">
      <alignment horizontal="center"/>
      <protection/>
    </xf>
    <xf numFmtId="166" fontId="13" fillId="0" borderId="0" xfId="22" applyNumberFormat="1" applyFont="1" applyFill="1" applyAlignment="1" applyProtection="1">
      <alignment horizontal="center"/>
      <protection/>
    </xf>
    <xf numFmtId="173" fontId="13" fillId="0" borderId="0" xfId="22" applyNumberFormat="1" applyFont="1" applyFill="1" applyAlignment="1" applyProtection="1">
      <alignment horizontal="center"/>
      <protection/>
    </xf>
    <xf numFmtId="164" fontId="12" fillId="0" borderId="0" xfId="22" applyFont="1" applyAlignment="1" applyProtection="1">
      <alignment horizontal="center"/>
      <protection/>
    </xf>
    <xf numFmtId="166" fontId="12" fillId="0" borderId="0" xfId="22" applyNumberFormat="1" applyFont="1" applyAlignment="1" applyProtection="1">
      <alignment horizontal="center"/>
      <protection/>
    </xf>
    <xf numFmtId="166" fontId="12" fillId="0" borderId="0" xfId="22" applyNumberFormat="1" applyFont="1" applyAlignment="1" applyProtection="1">
      <alignment horizontal="right"/>
      <protection/>
    </xf>
    <xf numFmtId="173" fontId="12" fillId="0" borderId="0" xfId="22" applyNumberFormat="1" applyFont="1" applyAlignment="1" applyProtection="1">
      <alignment horizontal="right"/>
      <protection/>
    </xf>
    <xf numFmtId="166" fontId="12" fillId="0" borderId="0" xfId="22" applyNumberFormat="1" applyFont="1" applyAlignment="1">
      <alignment horizontal="center"/>
      <protection/>
    </xf>
    <xf numFmtId="164" fontId="12" fillId="0" borderId="0" xfId="22" applyFont="1" applyProtection="1">
      <alignment/>
      <protection/>
    </xf>
    <xf numFmtId="166" fontId="12" fillId="0" borderId="0" xfId="22" applyNumberFormat="1" applyFont="1" applyProtection="1">
      <alignment/>
      <protection/>
    </xf>
    <xf numFmtId="170" fontId="12" fillId="0" borderId="0" xfId="0" applyNumberFormat="1" applyFont="1" applyAlignment="1" applyProtection="1">
      <alignment/>
      <protection/>
    </xf>
    <xf numFmtId="173" fontId="12" fillId="0" borderId="0" xfId="22" applyNumberFormat="1" applyFont="1" applyProtection="1">
      <alignment/>
      <protection/>
    </xf>
    <xf numFmtId="170" fontId="12" fillId="0" borderId="0" xfId="22" applyNumberFormat="1" applyFont="1">
      <alignment/>
      <protection/>
    </xf>
    <xf numFmtId="166" fontId="12" fillId="0" borderId="0" xfId="22" applyNumberFormat="1" applyFont="1" applyAlignment="1" applyProtection="1">
      <alignment horizontal="left"/>
      <protection/>
    </xf>
    <xf numFmtId="173" fontId="14" fillId="0" borderId="0" xfId="22" applyNumberFormat="1" applyFont="1" applyAlignment="1" applyProtection="1">
      <alignment horizontal="right"/>
      <protection/>
    </xf>
    <xf numFmtId="166" fontId="15" fillId="0" borderId="0" xfId="22" applyNumberFormat="1" applyFont="1" applyFill="1" applyProtection="1">
      <alignment/>
      <protection/>
    </xf>
    <xf numFmtId="170" fontId="12" fillId="0" borderId="0" xfId="22" applyNumberFormat="1" applyFont="1" applyProtection="1">
      <alignment/>
      <protection/>
    </xf>
    <xf numFmtId="170" fontId="13" fillId="0" borderId="0" xfId="22" applyNumberFormat="1" applyFont="1" applyFill="1" applyAlignment="1" applyProtection="1">
      <alignment horizontal="center"/>
      <protection/>
    </xf>
    <xf numFmtId="170" fontId="12" fillId="0" borderId="0" xfId="22" applyNumberFormat="1" applyFont="1" applyAlignment="1" applyProtection="1">
      <alignment horizontal="center"/>
      <protection/>
    </xf>
    <xf numFmtId="170" fontId="12" fillId="0" borderId="0" xfId="22" applyNumberFormat="1" applyFont="1" applyAlignment="1" applyProtection="1">
      <alignment horizontal="left"/>
      <protection/>
    </xf>
    <xf numFmtId="175" fontId="12" fillId="0" borderId="0" xfId="22" applyNumberFormat="1" applyFont="1" applyProtection="1">
      <alignment/>
      <protection/>
    </xf>
    <xf numFmtId="175" fontId="12" fillId="0" borderId="0" xfId="22" applyNumberFormat="1" applyFont="1" applyAlignment="1" applyProtection="1">
      <alignment horizontal="left"/>
      <protection/>
    </xf>
    <xf numFmtId="175" fontId="12" fillId="0" borderId="0" xfId="22" applyNumberFormat="1" applyFont="1" applyAlignment="1" applyProtection="1">
      <alignment horizontal="right"/>
      <protection/>
    </xf>
    <xf numFmtId="164" fontId="14" fillId="0" borderId="0" xfId="22" applyFont="1" applyAlignment="1">
      <alignment horizontal="right"/>
      <protection/>
    </xf>
    <xf numFmtId="164" fontId="13" fillId="0" borderId="0" xfId="22" applyFont="1" applyFill="1" applyBorder="1" applyAlignment="1" applyProtection="1">
      <alignment horizontal="right"/>
      <protection/>
    </xf>
    <xf numFmtId="174" fontId="14" fillId="0" borderId="0" xfId="22" applyNumberFormat="1" applyFont="1">
      <alignment/>
      <protection/>
    </xf>
    <xf numFmtId="166" fontId="14" fillId="0" borderId="0" xfId="22" applyNumberFormat="1" applyFont="1">
      <alignment/>
      <protection/>
    </xf>
    <xf numFmtId="170" fontId="14" fillId="0" borderId="0" xfId="22" applyNumberFormat="1" applyFont="1">
      <alignment/>
      <protection/>
    </xf>
    <xf numFmtId="166" fontId="14" fillId="0" borderId="0" xfId="22" applyNumberFormat="1" applyFont="1" applyAlignment="1" applyProtection="1">
      <alignment/>
      <protection/>
    </xf>
    <xf numFmtId="173" fontId="14" fillId="0" borderId="0" xfId="22" applyNumberFormat="1" applyFont="1">
      <alignment/>
      <protection/>
    </xf>
    <xf numFmtId="166" fontId="14" fillId="0" borderId="11" xfId="0" applyNumberFormat="1" applyFont="1" applyBorder="1" applyAlignment="1">
      <alignment horizontal="right"/>
    </xf>
    <xf numFmtId="164" fontId="12" fillId="0" borderId="12" xfId="0" applyFont="1" applyBorder="1" applyAlignment="1">
      <alignment/>
    </xf>
    <xf numFmtId="166" fontId="14" fillId="0" borderId="12" xfId="0" applyNumberFormat="1" applyFont="1" applyBorder="1" applyAlignment="1">
      <alignment/>
    </xf>
    <xf numFmtId="173" fontId="14" fillId="0" borderId="13" xfId="0" applyNumberFormat="1" applyFont="1" applyBorder="1" applyAlignment="1">
      <alignment/>
    </xf>
    <xf numFmtId="166" fontId="12" fillId="0" borderId="0" xfId="19" applyNumberFormat="1" applyFont="1" applyFill="1" applyBorder="1" applyAlignment="1" applyProtection="1">
      <alignment/>
      <protection/>
    </xf>
    <xf numFmtId="166" fontId="14" fillId="0" borderId="0" xfId="22" applyNumberFormat="1" applyFont="1" applyAlignment="1" applyProtection="1">
      <alignment horizontal="left"/>
      <protection/>
    </xf>
    <xf numFmtId="176" fontId="16" fillId="0" borderId="0" xfId="22" applyNumberFormat="1" applyFont="1">
      <alignment/>
      <protection/>
    </xf>
    <xf numFmtId="166" fontId="12" fillId="0" borderId="0" xfId="0" applyNumberFormat="1" applyFont="1" applyAlignment="1" applyProtection="1">
      <alignment horizontal="left"/>
      <protection/>
    </xf>
    <xf numFmtId="170" fontId="16" fillId="0" borderId="0" xfId="22" applyNumberFormat="1" applyFont="1">
      <alignment/>
      <protection/>
    </xf>
    <xf numFmtId="176" fontId="12" fillId="0" borderId="0" xfId="22" applyNumberFormat="1" applyFont="1">
      <alignment/>
      <protection/>
    </xf>
    <xf numFmtId="169" fontId="16" fillId="0" borderId="0" xfId="19" applyFont="1" applyFill="1" applyBorder="1" applyAlignment="1" applyProtection="1">
      <alignment horizontal="center"/>
      <protection/>
    </xf>
    <xf numFmtId="164" fontId="12" fillId="0" borderId="0" xfId="22" applyFont="1" applyAlignment="1">
      <alignment horizontal="right"/>
      <protection/>
    </xf>
    <xf numFmtId="169" fontId="12" fillId="0" borderId="0" xfId="19" applyFont="1" applyFill="1" applyBorder="1" applyAlignment="1" applyProtection="1">
      <alignment horizontal="center"/>
      <protection/>
    </xf>
    <xf numFmtId="177" fontId="12" fillId="0" borderId="0" xfId="22" applyNumberFormat="1" applyFont="1">
      <alignment/>
      <protection/>
    </xf>
    <xf numFmtId="169" fontId="12" fillId="0" borderId="0" xfId="19" applyFont="1" applyFill="1" applyBorder="1" applyAlignment="1" applyProtection="1">
      <alignment/>
      <protection/>
    </xf>
    <xf numFmtId="170" fontId="12" fillId="0" borderId="0" xfId="19" applyNumberFormat="1" applyFont="1" applyFill="1" applyBorder="1" applyAlignment="1" applyProtection="1">
      <alignment/>
      <protection/>
    </xf>
    <xf numFmtId="166" fontId="12" fillId="0" borderId="0" xfId="22" applyNumberFormat="1" applyFont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  <cellStyle name="Normale_99C0003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comm/competition/state_aid/legislation/reference_rates.html" TargetMode="External" /><Relationship Id="rId2" Type="http://schemas.openxmlformats.org/officeDocument/2006/relationships/hyperlink" Target="http://www.banque-france.fr/fr/poli_mone/taux/html/page3.htm" TargetMode="External" /><Relationship Id="rId3" Type="http://schemas.openxmlformats.org/officeDocument/2006/relationships/hyperlink" Target="http://mutuionline.24oreborsaonline.ilsole24ore.com/guidaestrumenti/osservatorio.as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.int/comm/competition/state_aid/others/reference_rates.html" TargetMode="External" /><Relationship Id="rId2" Type="http://schemas.openxmlformats.org/officeDocument/2006/relationships/hyperlink" Target="http://www.banque-france.fr/gb/actu/main.htm?menu2=menu_m31.htm&amp;page=ecofi/2c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.int/comm/competition/state_aid/others/reference_rates.html" TargetMode="External" /><Relationship Id="rId2" Type="http://schemas.openxmlformats.org/officeDocument/2006/relationships/hyperlink" Target="http://www.banque-france.fr/gb/actu/main.htm?menu2=menu_m31.htm&amp;page=ecofi/2c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.int/comm/competition/state_aid/others/reference_rates.html" TargetMode="External" /><Relationship Id="rId2" Type="http://schemas.openxmlformats.org/officeDocument/2006/relationships/hyperlink" Target="http://www.banque-france.fr/gb/actu/main.htm?menu2=menu_m31.htm&amp;page=ecofi/2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H21"/>
  <sheetViews>
    <sheetView tabSelected="1" workbookViewId="0" topLeftCell="A1">
      <selection activeCell="D4" sqref="D4"/>
    </sheetView>
  </sheetViews>
  <sheetFormatPr defaultColWidth="9.140625" defaultRowHeight="12.75"/>
  <cols>
    <col min="1" max="1" width="6.140625" style="1" customWidth="1"/>
    <col min="2" max="2" width="40.00390625" style="2" customWidth="1"/>
    <col min="3" max="3" width="19.421875" style="2" customWidth="1"/>
    <col min="4" max="4" width="16.00390625" style="2" customWidth="1"/>
    <col min="5" max="16384" width="9.140625" style="2" customWidth="1"/>
  </cols>
  <sheetData>
    <row r="1" spans="1:3" ht="19.5" customHeight="1">
      <c r="A1" s="3">
        <v>1</v>
      </c>
      <c r="B1" s="4" t="s">
        <v>0</v>
      </c>
      <c r="C1" s="5">
        <v>0</v>
      </c>
    </row>
    <row r="2" spans="1:3" ht="19.5" customHeight="1">
      <c r="A2" s="3">
        <v>2</v>
      </c>
      <c r="B2" s="6" t="s">
        <v>1</v>
      </c>
      <c r="C2" s="7">
        <v>1</v>
      </c>
    </row>
    <row r="3" spans="1:3" ht="19.5" customHeight="1">
      <c r="A3" s="3">
        <v>3</v>
      </c>
      <c r="B3" s="6" t="s">
        <v>2</v>
      </c>
      <c r="C3" s="8"/>
    </row>
    <row r="4" spans="1:3" ht="19.5" customHeight="1">
      <c r="A4" s="3">
        <v>4</v>
      </c>
      <c r="B4" s="9" t="s">
        <v>3</v>
      </c>
      <c r="C4" s="10">
        <v>0</v>
      </c>
    </row>
    <row r="5" spans="1:3" ht="19.5" customHeight="1">
      <c r="A5" s="3">
        <v>5</v>
      </c>
      <c r="B5" s="9" t="s">
        <v>4</v>
      </c>
      <c r="C5" s="11">
        <v>0</v>
      </c>
    </row>
    <row r="6" spans="1:4" ht="19.5" customHeight="1">
      <c r="A6" s="3">
        <v>6</v>
      </c>
      <c r="B6" s="6" t="s">
        <v>5</v>
      </c>
      <c r="C6" s="10">
        <v>0</v>
      </c>
      <c r="D6" s="12"/>
    </row>
    <row r="7" spans="1:3" ht="19.5" customHeight="1">
      <c r="A7" s="13"/>
      <c r="B7" s="14" t="s">
        <v>6</v>
      </c>
      <c r="C7" s="15" t="b">
        <f>IF(C3="5",+'LR18-99 60M'!E66,IF(C3="8",+'LR18-99 96M'!E91))</f>
        <v>0</v>
      </c>
    </row>
    <row r="8" spans="1:8" ht="19.5" customHeight="1">
      <c r="A8" s="13"/>
      <c r="B8" s="16" t="s">
        <v>7</v>
      </c>
      <c r="C8" s="17" t="b">
        <f>IF(C3="5",+'LR18-99 60M'!E64,IF(C3="8",+'LR18-99 96M'!E89))</f>
        <v>0</v>
      </c>
      <c r="H8" s="18"/>
    </row>
    <row r="11" spans="1:3" ht="12.75">
      <c r="A11" s="19" t="s">
        <v>8</v>
      </c>
      <c r="B11" s="19"/>
      <c r="C11" s="20"/>
    </row>
    <row r="12" spans="1:3" ht="12.75">
      <c r="A12" s="21" t="s">
        <v>9</v>
      </c>
      <c r="B12" s="22"/>
      <c r="C12" s="23"/>
    </row>
    <row r="13" spans="1:3" ht="22.5" customHeight="1">
      <c r="A13" s="24">
        <v>1</v>
      </c>
      <c r="B13" s="25" t="s">
        <v>10</v>
      </c>
      <c r="C13" s="25"/>
    </row>
    <row r="14" spans="1:3" ht="27" customHeight="1">
      <c r="A14" s="24">
        <v>2</v>
      </c>
      <c r="B14" s="25" t="s">
        <v>11</v>
      </c>
      <c r="C14" s="25"/>
    </row>
    <row r="15" spans="1:3" ht="26.25" customHeight="1">
      <c r="A15" s="24">
        <v>3</v>
      </c>
      <c r="B15" s="25" t="s">
        <v>12</v>
      </c>
      <c r="C15" s="25"/>
    </row>
    <row r="16" spans="1:3" ht="15.75" customHeight="1">
      <c r="A16" s="24">
        <v>4</v>
      </c>
      <c r="B16" s="25" t="s">
        <v>13</v>
      </c>
      <c r="C16" s="25"/>
    </row>
    <row r="17" spans="1:3" ht="29.25" customHeight="1">
      <c r="A17" s="24">
        <v>5</v>
      </c>
      <c r="B17" s="25" t="s">
        <v>14</v>
      </c>
      <c r="C17" s="25"/>
    </row>
    <row r="18" spans="1:3" ht="15.75" customHeight="1">
      <c r="A18" s="24">
        <v>6</v>
      </c>
      <c r="B18" s="25" t="s">
        <v>15</v>
      </c>
      <c r="C18" s="25"/>
    </row>
    <row r="19" spans="1:3" ht="12.75">
      <c r="A19" s="26"/>
      <c r="B19" s="27" t="s">
        <v>16</v>
      </c>
      <c r="C19" s="28"/>
    </row>
    <row r="20" spans="1:3" ht="12.75">
      <c r="A20" s="29"/>
      <c r="B20" s="30" t="s">
        <v>17</v>
      </c>
      <c r="C20" s="31"/>
    </row>
    <row r="21" spans="1:3" ht="12.75">
      <c r="A21" s="32"/>
      <c r="B21" s="33" t="s">
        <v>18</v>
      </c>
      <c r="C21" s="34"/>
    </row>
  </sheetData>
  <sheetProtection selectLockedCells="1" selectUnlockedCells="1"/>
  <mergeCells count="7">
    <mergeCell ref="A11:B11"/>
    <mergeCell ref="B13:C13"/>
    <mergeCell ref="B14:C14"/>
    <mergeCell ref="B15:C15"/>
    <mergeCell ref="B16:C16"/>
    <mergeCell ref="B17:C17"/>
    <mergeCell ref="B18:C18"/>
  </mergeCells>
  <hyperlinks>
    <hyperlink ref="B19" r:id="rId1" display="*   tasso di riferimento UE"/>
    <hyperlink ref="B20" r:id="rId2" display="**  euribor 3 mesi"/>
    <hyperlink ref="B21" r:id="rId3" display="*** eurir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indexed="12"/>
    <pageSetUpPr fitToPage="1"/>
  </sheetPr>
  <dimension ref="A1:H80"/>
  <sheetViews>
    <sheetView workbookViewId="0" topLeftCell="A52">
      <selection activeCell="C74" sqref="C74"/>
    </sheetView>
  </sheetViews>
  <sheetFormatPr defaultColWidth="13.7109375" defaultRowHeight="12.75"/>
  <cols>
    <col min="1" max="1" width="7.00390625" style="35" customWidth="1"/>
    <col min="2" max="2" width="19.140625" style="36" customWidth="1"/>
    <col min="3" max="3" width="14.28125" style="36" customWidth="1"/>
    <col min="4" max="4" width="10.140625" style="35" customWidth="1"/>
    <col min="5" max="5" width="13.57421875" style="36" customWidth="1"/>
    <col min="6" max="6" width="13.140625" style="36" customWidth="1"/>
    <col min="7" max="7" width="13.00390625" style="37" customWidth="1"/>
    <col min="8" max="8" width="15.421875" style="36" customWidth="1"/>
    <col min="9" max="9" width="23.140625" style="38" customWidth="1"/>
    <col min="10" max="16384" width="12.57421875" style="35" customWidth="1"/>
  </cols>
  <sheetData>
    <row r="1" ht="12.75">
      <c r="A1" s="39" t="s">
        <v>19</v>
      </c>
    </row>
    <row r="2" ht="12.75">
      <c r="A2" s="40" t="s">
        <v>20</v>
      </c>
    </row>
    <row r="3" spans="1:8" ht="12.75">
      <c r="A3" s="41" t="s">
        <v>21</v>
      </c>
      <c r="B3" s="42" t="s">
        <v>22</v>
      </c>
      <c r="C3" s="42" t="s">
        <v>23</v>
      </c>
      <c r="D3" s="41" t="s">
        <v>24</v>
      </c>
      <c r="E3" s="42" t="s">
        <v>25</v>
      </c>
      <c r="F3" s="42" t="s">
        <v>26</v>
      </c>
      <c r="G3" s="43" t="s">
        <v>27</v>
      </c>
      <c r="H3" s="42" t="s">
        <v>28</v>
      </c>
    </row>
    <row r="4" spans="1:8" ht="12.75">
      <c r="A4" s="44" t="s">
        <v>29</v>
      </c>
      <c r="B4" s="45" t="s">
        <v>30</v>
      </c>
      <c r="C4" s="46" t="s">
        <v>31</v>
      </c>
      <c r="D4" s="44" t="s">
        <v>32</v>
      </c>
      <c r="E4" s="45" t="s">
        <v>33</v>
      </c>
      <c r="F4" s="45" t="s">
        <v>34</v>
      </c>
      <c r="G4" s="47" t="s">
        <v>35</v>
      </c>
      <c r="H4" s="45" t="s">
        <v>34</v>
      </c>
    </row>
    <row r="5" spans="1:8" ht="12.75">
      <c r="A5" s="44" t="s">
        <v>36</v>
      </c>
      <c r="B5" s="48" t="s">
        <v>37</v>
      </c>
      <c r="D5" s="39" t="s">
        <v>38</v>
      </c>
      <c r="E5" s="45" t="s">
        <v>39</v>
      </c>
      <c r="F5" s="45" t="s">
        <v>40</v>
      </c>
      <c r="G5" s="47" t="s">
        <v>41</v>
      </c>
      <c r="H5" s="45" t="s">
        <v>42</v>
      </c>
    </row>
    <row r="6" spans="1:8" ht="12.75">
      <c r="A6" s="44" t="s">
        <v>43</v>
      </c>
      <c r="B6" s="45" t="s">
        <v>44</v>
      </c>
      <c r="D6" s="44" t="s">
        <v>45</v>
      </c>
      <c r="H6" s="45" t="s">
        <v>46</v>
      </c>
    </row>
    <row r="7" spans="1:8" ht="12.75">
      <c r="A7" s="49">
        <v>1</v>
      </c>
      <c r="B7" s="50">
        <f>+F71</f>
        <v>0</v>
      </c>
      <c r="C7" s="50">
        <v>0</v>
      </c>
      <c r="D7" s="51">
        <f>+F72</f>
        <v>0</v>
      </c>
      <c r="E7" s="50">
        <f>(B7*D7)/4</f>
        <v>0</v>
      </c>
      <c r="F7" s="50">
        <f>E7+C7</f>
        <v>0</v>
      </c>
      <c r="G7" s="52">
        <f>POWER((1/((1+(D7/4)*1))),A7)</f>
        <v>1</v>
      </c>
      <c r="H7" s="50">
        <f>F7*G7</f>
        <v>0</v>
      </c>
    </row>
    <row r="8" spans="1:8" ht="12.75">
      <c r="A8" s="49">
        <v>2</v>
      </c>
      <c r="B8" s="50">
        <f>+B7</f>
        <v>0</v>
      </c>
      <c r="C8" s="50">
        <v>0</v>
      </c>
      <c r="D8" s="51">
        <f>+D7</f>
        <v>0</v>
      </c>
      <c r="E8" s="50">
        <f>(B7*D8)/4</f>
        <v>0</v>
      </c>
      <c r="F8" s="50">
        <f>E8+C8</f>
        <v>0</v>
      </c>
      <c r="G8" s="52">
        <f>POWER((1/((1+(D8/4)*1))),A8)</f>
        <v>1</v>
      </c>
      <c r="H8" s="50">
        <f>F8*G8</f>
        <v>0</v>
      </c>
    </row>
    <row r="9" spans="1:8" ht="12.75">
      <c r="A9" s="49">
        <v>3</v>
      </c>
      <c r="B9" s="50">
        <f>+B7</f>
        <v>0</v>
      </c>
      <c r="C9" s="50">
        <v>0</v>
      </c>
      <c r="D9" s="51">
        <f>+D8</f>
        <v>0</v>
      </c>
      <c r="E9" s="50">
        <f>(B8*D9)/4</f>
        <v>0</v>
      </c>
      <c r="F9" s="50">
        <f>E9+C9</f>
        <v>0</v>
      </c>
      <c r="G9" s="52">
        <f>POWER((1/((1+(D9/4)*1))),A9)</f>
        <v>1</v>
      </c>
      <c r="H9" s="50">
        <f>F9*G9</f>
        <v>0</v>
      </c>
    </row>
    <row r="10" spans="1:8" ht="12.75">
      <c r="A10" s="49">
        <v>4</v>
      </c>
      <c r="B10" s="50">
        <f>+B7</f>
        <v>0</v>
      </c>
      <c r="C10" s="50">
        <v>0</v>
      </c>
      <c r="D10" s="51">
        <f>+D9</f>
        <v>0</v>
      </c>
      <c r="E10" s="50">
        <f>(B9*D10)/4</f>
        <v>0</v>
      </c>
      <c r="F10" s="50">
        <f>E10+C10</f>
        <v>0</v>
      </c>
      <c r="G10" s="52">
        <f>POWER((1/((1+(D10/4)*1))),A10)</f>
        <v>1</v>
      </c>
      <c r="H10" s="50">
        <f>F10*G10</f>
        <v>0</v>
      </c>
    </row>
    <row r="11" spans="1:8" ht="12.75">
      <c r="A11" s="49">
        <v>5</v>
      </c>
      <c r="B11" s="50">
        <f>B10-C11</f>
        <v>0</v>
      </c>
      <c r="C11" s="50">
        <f>+B10/16</f>
        <v>0</v>
      </c>
      <c r="D11" s="51">
        <f>+D10</f>
        <v>0</v>
      </c>
      <c r="E11" s="50">
        <f>(B10*D11)/4</f>
        <v>0</v>
      </c>
      <c r="F11" s="50">
        <f>E11+C11</f>
        <v>0</v>
      </c>
      <c r="G11" s="52">
        <f>POWER((1/((1+(D11/4)*1))),A11)</f>
        <v>1</v>
      </c>
      <c r="H11" s="50">
        <f>F11*G11</f>
        <v>0</v>
      </c>
    </row>
    <row r="12" spans="1:8" ht="12.75">
      <c r="A12" s="49">
        <v>6</v>
      </c>
      <c r="B12" s="50">
        <f>B11-C12</f>
        <v>0</v>
      </c>
      <c r="C12" s="50">
        <f>+C11</f>
        <v>0</v>
      </c>
      <c r="D12" s="51">
        <f>+D11</f>
        <v>0</v>
      </c>
      <c r="E12" s="50">
        <f>(B11*D12)/4</f>
        <v>0</v>
      </c>
      <c r="F12" s="50">
        <f>E12+C12</f>
        <v>0</v>
      </c>
      <c r="G12" s="52">
        <f>POWER((1/((1+(D12/4)*1))),A12)</f>
        <v>1</v>
      </c>
      <c r="H12" s="50">
        <f>F12*G12</f>
        <v>0</v>
      </c>
    </row>
    <row r="13" spans="1:8" ht="12.75">
      <c r="A13" s="49">
        <v>7</v>
      </c>
      <c r="B13" s="50">
        <f>B12-C13</f>
        <v>0</v>
      </c>
      <c r="C13" s="50">
        <f>+C12</f>
        <v>0</v>
      </c>
      <c r="D13" s="51">
        <f>+D12</f>
        <v>0</v>
      </c>
      <c r="E13" s="50">
        <f>(B12*D13)/4</f>
        <v>0</v>
      </c>
      <c r="F13" s="50">
        <f>E13+C13</f>
        <v>0</v>
      </c>
      <c r="G13" s="52">
        <f>POWER((1/((1+(D13/4)*1))),A13)</f>
        <v>1</v>
      </c>
      <c r="H13" s="50">
        <f>F13*G13</f>
        <v>0</v>
      </c>
    </row>
    <row r="14" spans="1:8" ht="12.75">
      <c r="A14" s="49">
        <v>8</v>
      </c>
      <c r="B14" s="50">
        <f>B13-C14</f>
        <v>0</v>
      </c>
      <c r="C14" s="50">
        <f>+C13</f>
        <v>0</v>
      </c>
      <c r="D14" s="51">
        <f>+D13</f>
        <v>0</v>
      </c>
      <c r="E14" s="50">
        <f>(B13*D14)/4</f>
        <v>0</v>
      </c>
      <c r="F14" s="50">
        <f>E14+C14</f>
        <v>0</v>
      </c>
      <c r="G14" s="52">
        <f>POWER((1/((1+(D14/4)*1))),A14)</f>
        <v>1</v>
      </c>
      <c r="H14" s="50">
        <f>F14*G14</f>
        <v>0</v>
      </c>
    </row>
    <row r="15" spans="1:8" ht="12.75">
      <c r="A15" s="49">
        <v>9</v>
      </c>
      <c r="B15" s="50">
        <f>B14-C15</f>
        <v>0</v>
      </c>
      <c r="C15" s="50">
        <f>+C14</f>
        <v>0</v>
      </c>
      <c r="D15" s="51">
        <f>+D14</f>
        <v>0</v>
      </c>
      <c r="E15" s="50">
        <f>(B14*D15)/4</f>
        <v>0</v>
      </c>
      <c r="F15" s="50">
        <f>E15+C15</f>
        <v>0</v>
      </c>
      <c r="G15" s="52">
        <f>POWER((1/((1+(D15/4)*1))),A15)</f>
        <v>1</v>
      </c>
      <c r="H15" s="50">
        <f>F15*G15</f>
        <v>0</v>
      </c>
    </row>
    <row r="16" spans="1:8" ht="12.75">
      <c r="A16" s="49">
        <v>10</v>
      </c>
      <c r="B16" s="50">
        <f>B15-C16</f>
        <v>0</v>
      </c>
      <c r="C16" s="50">
        <f>+C15</f>
        <v>0</v>
      </c>
      <c r="D16" s="51">
        <f>+D15</f>
        <v>0</v>
      </c>
      <c r="E16" s="50">
        <f>(B15*D16)/4</f>
        <v>0</v>
      </c>
      <c r="F16" s="50">
        <f>E16+C16</f>
        <v>0</v>
      </c>
      <c r="G16" s="52">
        <f>POWER((1/((1+(D16/4)*1))),A16)</f>
        <v>1</v>
      </c>
      <c r="H16" s="50">
        <f>F16*G16</f>
        <v>0</v>
      </c>
    </row>
    <row r="17" spans="1:8" ht="12.75">
      <c r="A17" s="49">
        <v>11</v>
      </c>
      <c r="B17" s="50">
        <f>B16-C17</f>
        <v>0</v>
      </c>
      <c r="C17" s="50">
        <f>+C16</f>
        <v>0</v>
      </c>
      <c r="D17" s="51">
        <f>+D16</f>
        <v>0</v>
      </c>
      <c r="E17" s="50">
        <f>(B16*D17)/4</f>
        <v>0</v>
      </c>
      <c r="F17" s="50">
        <f>E17+C17</f>
        <v>0</v>
      </c>
      <c r="G17" s="52">
        <f>POWER((1/((1+(D17/4)*1))),A17)</f>
        <v>1</v>
      </c>
      <c r="H17" s="50">
        <f>F17*G17</f>
        <v>0</v>
      </c>
    </row>
    <row r="18" spans="1:8" ht="12.75">
      <c r="A18" s="49">
        <v>12</v>
      </c>
      <c r="B18" s="50">
        <f>B17-C18</f>
        <v>0</v>
      </c>
      <c r="C18" s="50">
        <f>+C17</f>
        <v>0</v>
      </c>
      <c r="D18" s="51">
        <f>+D17</f>
        <v>0</v>
      </c>
      <c r="E18" s="50">
        <f>(B17*D18)/4</f>
        <v>0</v>
      </c>
      <c r="F18" s="50">
        <f>E18+C18</f>
        <v>0</v>
      </c>
      <c r="G18" s="52">
        <f>POWER((1/((1+(D18/4)*1))),A18)</f>
        <v>1</v>
      </c>
      <c r="H18" s="50">
        <f>F18*G18</f>
        <v>0</v>
      </c>
    </row>
    <row r="19" spans="1:8" ht="12.75">
      <c r="A19" s="49">
        <v>13</v>
      </c>
      <c r="B19" s="50">
        <f>B18-C19</f>
        <v>0</v>
      </c>
      <c r="C19" s="50">
        <f>+C18</f>
        <v>0</v>
      </c>
      <c r="D19" s="51">
        <f>+D18</f>
        <v>0</v>
      </c>
      <c r="E19" s="50">
        <f>(B18*D19)/4</f>
        <v>0</v>
      </c>
      <c r="F19" s="50">
        <f>E19+C19</f>
        <v>0</v>
      </c>
      <c r="G19" s="52">
        <f>POWER((1/((1+(D19/4)*1))),A19)</f>
        <v>1</v>
      </c>
      <c r="H19" s="50">
        <f>F19*G19</f>
        <v>0</v>
      </c>
    </row>
    <row r="20" spans="1:8" ht="12.75">
      <c r="A20" s="49">
        <v>14</v>
      </c>
      <c r="B20" s="50">
        <f>B19-C20</f>
        <v>0</v>
      </c>
      <c r="C20" s="50">
        <f>+C19</f>
        <v>0</v>
      </c>
      <c r="D20" s="51">
        <f>+D19</f>
        <v>0</v>
      </c>
      <c r="E20" s="50">
        <f>(B19*D20)/4</f>
        <v>0</v>
      </c>
      <c r="F20" s="50">
        <f>E20+C20</f>
        <v>0</v>
      </c>
      <c r="G20" s="52">
        <f>POWER((1/((1+(D20/4)*1))),A20)</f>
        <v>1</v>
      </c>
      <c r="H20" s="50">
        <f>F20*G20</f>
        <v>0</v>
      </c>
    </row>
    <row r="21" spans="1:8" ht="12.75">
      <c r="A21" s="49">
        <v>15</v>
      </c>
      <c r="B21" s="50">
        <f>B20-C21</f>
        <v>0</v>
      </c>
      <c r="C21" s="50">
        <f>+C20</f>
        <v>0</v>
      </c>
      <c r="D21" s="51">
        <f>+D20</f>
        <v>0</v>
      </c>
      <c r="E21" s="50">
        <f>(B20*D21)/4</f>
        <v>0</v>
      </c>
      <c r="F21" s="50">
        <f>E21+C21</f>
        <v>0</v>
      </c>
      <c r="G21" s="52">
        <f>POWER((1/((1+(D21/4)*1))),A21)</f>
        <v>1</v>
      </c>
      <c r="H21" s="50">
        <f>F21*G21</f>
        <v>0</v>
      </c>
    </row>
    <row r="22" spans="1:8" ht="12.75">
      <c r="A22" s="35">
        <v>16</v>
      </c>
      <c r="B22" s="50">
        <f>B21-C22</f>
        <v>0</v>
      </c>
      <c r="C22" s="50">
        <f>+C21</f>
        <v>0</v>
      </c>
      <c r="D22" s="51">
        <f>+D21</f>
        <v>0</v>
      </c>
      <c r="E22" s="50">
        <f>(B21*D22)/4</f>
        <v>0</v>
      </c>
      <c r="F22" s="50">
        <f>E22+C22</f>
        <v>0</v>
      </c>
      <c r="G22" s="52">
        <f>POWER((1/((1+(D22/4)*1))),A22)</f>
        <v>1</v>
      </c>
      <c r="H22" s="50">
        <f>F22*G22</f>
        <v>0</v>
      </c>
    </row>
    <row r="23" spans="1:8" ht="12.75">
      <c r="A23" s="35">
        <v>17</v>
      </c>
      <c r="B23" s="50">
        <f>B22-C23</f>
        <v>0</v>
      </c>
      <c r="C23" s="50">
        <f>+C22</f>
        <v>0</v>
      </c>
      <c r="D23" s="51">
        <f>+D22</f>
        <v>0</v>
      </c>
      <c r="E23" s="50">
        <f>(B22*D23)/4</f>
        <v>0</v>
      </c>
      <c r="F23" s="50">
        <f>E23+C23</f>
        <v>0</v>
      </c>
      <c r="G23" s="52">
        <f>POWER((1/((1+(D23/4)*1))),A23)</f>
        <v>1</v>
      </c>
      <c r="H23" s="50">
        <f>F23*G23</f>
        <v>0</v>
      </c>
    </row>
    <row r="24" spans="1:8" ht="12.75">
      <c r="A24" s="35">
        <v>18</v>
      </c>
      <c r="B24" s="50">
        <f>B23-C24</f>
        <v>0</v>
      </c>
      <c r="C24" s="50">
        <f>+C23</f>
        <v>0</v>
      </c>
      <c r="D24" s="51">
        <f>+D23</f>
        <v>0</v>
      </c>
      <c r="E24" s="50">
        <f>(B23*D24)/4</f>
        <v>0</v>
      </c>
      <c r="F24" s="50">
        <f>E24+C24</f>
        <v>0</v>
      </c>
      <c r="G24" s="52">
        <f>POWER((1/((1+(D24/4)*1))),A24)</f>
        <v>1</v>
      </c>
      <c r="H24" s="50">
        <f>F24*G24</f>
        <v>0</v>
      </c>
    </row>
    <row r="25" spans="1:8" ht="12.75">
      <c r="A25" s="35">
        <v>19</v>
      </c>
      <c r="B25" s="50">
        <f>B24-C25</f>
        <v>0</v>
      </c>
      <c r="C25" s="50">
        <f>+C24</f>
        <v>0</v>
      </c>
      <c r="D25" s="51">
        <f>+D24</f>
        <v>0</v>
      </c>
      <c r="E25" s="50">
        <f>(B24*D25)/4</f>
        <v>0</v>
      </c>
      <c r="F25" s="50">
        <f>E25+C25</f>
        <v>0</v>
      </c>
      <c r="G25" s="52">
        <f>POWER((1/((1+(D25/4)*1))),A25)</f>
        <v>1</v>
      </c>
      <c r="H25" s="50">
        <f>F25*G25</f>
        <v>0</v>
      </c>
    </row>
    <row r="26" spans="1:8" ht="12.75">
      <c r="A26" s="35">
        <v>20</v>
      </c>
      <c r="B26" s="50">
        <f>B25-C26</f>
        <v>0</v>
      </c>
      <c r="C26" s="50">
        <f>B7-SUM(C11:C25)</f>
        <v>0</v>
      </c>
      <c r="D26" s="51">
        <f>+D25</f>
        <v>0</v>
      </c>
      <c r="E26" s="50">
        <f>(B25*D26)/4</f>
        <v>0</v>
      </c>
      <c r="F26" s="50">
        <f>E26+C26</f>
        <v>0</v>
      </c>
      <c r="G26" s="52">
        <f>POWER((1/((1+(D26/4)*1))),A26)</f>
        <v>1</v>
      </c>
      <c r="H26" s="50">
        <f>F26*G26</f>
        <v>0</v>
      </c>
    </row>
    <row r="27" spans="2:4" ht="12.75">
      <c r="B27" s="50"/>
      <c r="C27" s="50"/>
      <c r="D27" s="53"/>
    </row>
    <row r="28" spans="4:8" ht="12.75">
      <c r="D28" s="53"/>
      <c r="E28" s="54" t="s">
        <v>47</v>
      </c>
      <c r="F28" s="50"/>
      <c r="G28" s="55" t="s">
        <v>48</v>
      </c>
      <c r="H28" s="56">
        <f>SUM(H7:H27)</f>
        <v>0</v>
      </c>
    </row>
    <row r="29" ht="12.75">
      <c r="D29" s="53"/>
    </row>
    <row r="30" spans="1:7" ht="12.75">
      <c r="A30" s="39" t="s">
        <v>49</v>
      </c>
      <c r="B30" s="50"/>
      <c r="C30" s="50"/>
      <c r="D30" s="57"/>
      <c r="E30" s="50"/>
      <c r="F30" s="50"/>
      <c r="G30" s="52"/>
    </row>
    <row r="31" spans="1:4" ht="12.75">
      <c r="A31" s="40" t="s">
        <v>50</v>
      </c>
      <c r="D31" s="53"/>
    </row>
    <row r="32" spans="1:8" ht="12.75">
      <c r="A32" s="41" t="s">
        <v>21</v>
      </c>
      <c r="B32" s="42" t="s">
        <v>22</v>
      </c>
      <c r="C32" s="42" t="s">
        <v>23</v>
      </c>
      <c r="D32" s="58" t="s">
        <v>24</v>
      </c>
      <c r="E32" s="42" t="s">
        <v>25</v>
      </c>
      <c r="F32" s="42" t="s">
        <v>26</v>
      </c>
      <c r="G32" s="43" t="s">
        <v>27</v>
      </c>
      <c r="H32" s="42" t="s">
        <v>28</v>
      </c>
    </row>
    <row r="33" spans="1:8" ht="12.75">
      <c r="A33" s="44" t="s">
        <v>29</v>
      </c>
      <c r="B33" s="45" t="s">
        <v>30</v>
      </c>
      <c r="C33" s="46" t="s">
        <v>31</v>
      </c>
      <c r="D33" s="59" t="s">
        <v>32</v>
      </c>
      <c r="E33" s="45" t="s">
        <v>33</v>
      </c>
      <c r="F33" s="45" t="s">
        <v>34</v>
      </c>
      <c r="G33" s="47" t="s">
        <v>35</v>
      </c>
      <c r="H33" s="45" t="s">
        <v>34</v>
      </c>
    </row>
    <row r="34" spans="1:8" ht="12.75">
      <c r="A34" s="44" t="s">
        <v>36</v>
      </c>
      <c r="D34" s="60" t="s">
        <v>38</v>
      </c>
      <c r="E34" s="45" t="s">
        <v>39</v>
      </c>
      <c r="F34" s="45" t="s">
        <v>40</v>
      </c>
      <c r="G34" s="47" t="s">
        <v>41</v>
      </c>
      <c r="H34" s="45" t="s">
        <v>42</v>
      </c>
    </row>
    <row r="35" spans="2:8" ht="12.75">
      <c r="B35" s="45" t="s">
        <v>51</v>
      </c>
      <c r="D35" s="59" t="s">
        <v>52</v>
      </c>
      <c r="H35" s="45" t="s">
        <v>46</v>
      </c>
    </row>
    <row r="36" spans="1:8" ht="12.75">
      <c r="A36" s="49">
        <v>1</v>
      </c>
      <c r="B36" s="50">
        <f>+B7</f>
        <v>0</v>
      </c>
      <c r="C36" s="50">
        <v>0</v>
      </c>
      <c r="D36" s="57">
        <f>+E76</f>
        <v>0</v>
      </c>
      <c r="E36" s="50">
        <f>(B36*D36)/4</f>
        <v>0</v>
      </c>
      <c r="F36" s="50">
        <f>E36+C36</f>
        <v>0</v>
      </c>
      <c r="G36" s="52">
        <f>+G7</f>
        <v>1</v>
      </c>
      <c r="H36" s="50">
        <f>F36*G36</f>
        <v>0</v>
      </c>
    </row>
    <row r="37" spans="1:8" ht="12.75">
      <c r="A37" s="49">
        <v>2</v>
      </c>
      <c r="B37" s="50">
        <f>+B36</f>
        <v>0</v>
      </c>
      <c r="C37" s="50">
        <v>0</v>
      </c>
      <c r="D37" s="57">
        <f>+D36</f>
        <v>0</v>
      </c>
      <c r="E37" s="50">
        <f>(B36*D37)/4</f>
        <v>0</v>
      </c>
      <c r="F37" s="50">
        <f>E37+C37</f>
        <v>0</v>
      </c>
      <c r="G37" s="52">
        <f>+G8</f>
        <v>1</v>
      </c>
      <c r="H37" s="50">
        <f>F37*G37</f>
        <v>0</v>
      </c>
    </row>
    <row r="38" spans="1:8" ht="12.75">
      <c r="A38" s="49">
        <v>3</v>
      </c>
      <c r="B38" s="50">
        <f>+B36</f>
        <v>0</v>
      </c>
      <c r="C38" s="50">
        <v>0</v>
      </c>
      <c r="D38" s="57">
        <f>+D37</f>
        <v>0</v>
      </c>
      <c r="E38" s="50">
        <f>(B37*D38)/4</f>
        <v>0</v>
      </c>
      <c r="F38" s="50">
        <f>E38+C38</f>
        <v>0</v>
      </c>
      <c r="G38" s="52">
        <f>+G9</f>
        <v>1</v>
      </c>
      <c r="H38" s="50">
        <f>F38*G38</f>
        <v>0</v>
      </c>
    </row>
    <row r="39" spans="1:8" ht="12.75">
      <c r="A39" s="49">
        <v>4</v>
      </c>
      <c r="B39" s="50">
        <f>+B36</f>
        <v>0</v>
      </c>
      <c r="C39" s="50">
        <v>0</v>
      </c>
      <c r="D39" s="57">
        <f>+D38</f>
        <v>0</v>
      </c>
      <c r="E39" s="50">
        <f>(B38*D39)/4</f>
        <v>0</v>
      </c>
      <c r="F39" s="50">
        <f>E39+C39</f>
        <v>0</v>
      </c>
      <c r="G39" s="52">
        <f>+G10</f>
        <v>1</v>
      </c>
      <c r="H39" s="50">
        <f>F39*G39</f>
        <v>0</v>
      </c>
    </row>
    <row r="40" spans="1:8" ht="12.75">
      <c r="A40" s="49">
        <v>5</v>
      </c>
      <c r="B40" s="50">
        <f>B39-C40</f>
        <v>0</v>
      </c>
      <c r="C40" s="50">
        <f>+B39/16</f>
        <v>0</v>
      </c>
      <c r="D40" s="57">
        <f>+D39</f>
        <v>0</v>
      </c>
      <c r="E40" s="50">
        <f>(B39*D40)/4</f>
        <v>0</v>
      </c>
      <c r="F40" s="50">
        <f>E40+C40</f>
        <v>0</v>
      </c>
      <c r="G40" s="52">
        <f>+G11</f>
        <v>1</v>
      </c>
      <c r="H40" s="50">
        <f>F40*G40</f>
        <v>0</v>
      </c>
    </row>
    <row r="41" spans="1:8" ht="12.75">
      <c r="A41" s="49">
        <v>6</v>
      </c>
      <c r="B41" s="50">
        <f>B40-C41</f>
        <v>0</v>
      </c>
      <c r="C41" s="50">
        <f>+C40</f>
        <v>0</v>
      </c>
      <c r="D41" s="57">
        <f>+D40</f>
        <v>0</v>
      </c>
      <c r="E41" s="50">
        <f>(B40*D41)/4</f>
        <v>0</v>
      </c>
      <c r="F41" s="50">
        <f>E41+C41</f>
        <v>0</v>
      </c>
      <c r="G41" s="52">
        <f>+G12</f>
        <v>1</v>
      </c>
      <c r="H41" s="50">
        <f>F41*G41</f>
        <v>0</v>
      </c>
    </row>
    <row r="42" spans="1:8" ht="12.75">
      <c r="A42" s="49">
        <v>7</v>
      </c>
      <c r="B42" s="50">
        <f>B41-C42</f>
        <v>0</v>
      </c>
      <c r="C42" s="50">
        <f>+C41</f>
        <v>0</v>
      </c>
      <c r="D42" s="57">
        <f>+D41</f>
        <v>0</v>
      </c>
      <c r="E42" s="50">
        <f>(B41*D42)/4</f>
        <v>0</v>
      </c>
      <c r="F42" s="50">
        <f>E42+C42</f>
        <v>0</v>
      </c>
      <c r="G42" s="52">
        <f>+G13</f>
        <v>1</v>
      </c>
      <c r="H42" s="50">
        <f>F42*G42</f>
        <v>0</v>
      </c>
    </row>
    <row r="43" spans="1:8" ht="12.75">
      <c r="A43" s="49">
        <v>8</v>
      </c>
      <c r="B43" s="50">
        <f>B42-C43</f>
        <v>0</v>
      </c>
      <c r="C43" s="50">
        <f>+C42</f>
        <v>0</v>
      </c>
      <c r="D43" s="57">
        <f>+D42</f>
        <v>0</v>
      </c>
      <c r="E43" s="50">
        <f>(B42*D43)/4</f>
        <v>0</v>
      </c>
      <c r="F43" s="50">
        <f>E43+C43</f>
        <v>0</v>
      </c>
      <c r="G43" s="52">
        <f>+G14</f>
        <v>1</v>
      </c>
      <c r="H43" s="50">
        <f>F43*G43</f>
        <v>0</v>
      </c>
    </row>
    <row r="44" spans="1:8" ht="12.75">
      <c r="A44" s="49">
        <v>9</v>
      </c>
      <c r="B44" s="50">
        <f>B43-C44</f>
        <v>0</v>
      </c>
      <c r="C44" s="50">
        <f>+C43</f>
        <v>0</v>
      </c>
      <c r="D44" s="57">
        <f>+D43</f>
        <v>0</v>
      </c>
      <c r="E44" s="50">
        <f>(B43*D44)/4</f>
        <v>0</v>
      </c>
      <c r="F44" s="50">
        <f>E44+C44</f>
        <v>0</v>
      </c>
      <c r="G44" s="52">
        <f>+G15</f>
        <v>1</v>
      </c>
      <c r="H44" s="50">
        <f>F44*G44</f>
        <v>0</v>
      </c>
    </row>
    <row r="45" spans="1:8" ht="12.75">
      <c r="A45" s="49">
        <v>10</v>
      </c>
      <c r="B45" s="50">
        <f>B44-C45</f>
        <v>0</v>
      </c>
      <c r="C45" s="50">
        <f>+C44</f>
        <v>0</v>
      </c>
      <c r="D45" s="57">
        <f>+D44</f>
        <v>0</v>
      </c>
      <c r="E45" s="50">
        <f>(B44*D45)/4</f>
        <v>0</v>
      </c>
      <c r="F45" s="50">
        <f>E45+C45</f>
        <v>0</v>
      </c>
      <c r="G45" s="52">
        <f>+G16</f>
        <v>1</v>
      </c>
      <c r="H45" s="50">
        <f>F45*G45</f>
        <v>0</v>
      </c>
    </row>
    <row r="46" spans="1:8" ht="12.75">
      <c r="A46" s="49">
        <v>11</v>
      </c>
      <c r="B46" s="50">
        <f>B45-C46</f>
        <v>0</v>
      </c>
      <c r="C46" s="50">
        <f>+C45</f>
        <v>0</v>
      </c>
      <c r="D46" s="57">
        <f>+D45</f>
        <v>0</v>
      </c>
      <c r="E46" s="50">
        <f>(B45*D46)/4</f>
        <v>0</v>
      </c>
      <c r="F46" s="50">
        <f>E46+C46</f>
        <v>0</v>
      </c>
      <c r="G46" s="52">
        <f>+G17</f>
        <v>1</v>
      </c>
      <c r="H46" s="50">
        <f>F46*G46</f>
        <v>0</v>
      </c>
    </row>
    <row r="47" spans="1:8" ht="12.75">
      <c r="A47" s="49">
        <v>12</v>
      </c>
      <c r="B47" s="50">
        <f>B46-C47</f>
        <v>0</v>
      </c>
      <c r="C47" s="50">
        <f>+C46</f>
        <v>0</v>
      </c>
      <c r="D47" s="57">
        <f>+D46</f>
        <v>0</v>
      </c>
      <c r="E47" s="50">
        <f>(B46*D47)/4</f>
        <v>0</v>
      </c>
      <c r="F47" s="50">
        <f>E47+C47</f>
        <v>0</v>
      </c>
      <c r="G47" s="52">
        <f>+G18</f>
        <v>1</v>
      </c>
      <c r="H47" s="50">
        <f>F47*G47</f>
        <v>0</v>
      </c>
    </row>
    <row r="48" spans="1:8" ht="12.75">
      <c r="A48" s="49">
        <v>13</v>
      </c>
      <c r="B48" s="50">
        <f>B47-C48</f>
        <v>0</v>
      </c>
      <c r="C48" s="50">
        <f>+C47</f>
        <v>0</v>
      </c>
      <c r="D48" s="57">
        <f>+D47</f>
        <v>0</v>
      </c>
      <c r="E48" s="50">
        <f>(B47*D48)/4</f>
        <v>0</v>
      </c>
      <c r="F48" s="50">
        <f>E48+C48</f>
        <v>0</v>
      </c>
      <c r="G48" s="52">
        <f>+G19</f>
        <v>1</v>
      </c>
      <c r="H48" s="50">
        <f>F48*G48</f>
        <v>0</v>
      </c>
    </row>
    <row r="49" spans="1:8" ht="12.75">
      <c r="A49" s="49">
        <v>14</v>
      </c>
      <c r="B49" s="50">
        <f>B48-C49</f>
        <v>0</v>
      </c>
      <c r="C49" s="50">
        <f>+C48</f>
        <v>0</v>
      </c>
      <c r="D49" s="57">
        <f>+D48</f>
        <v>0</v>
      </c>
      <c r="E49" s="50">
        <f>(B48*D49)/4</f>
        <v>0</v>
      </c>
      <c r="F49" s="50">
        <f>E49+C49</f>
        <v>0</v>
      </c>
      <c r="G49" s="52">
        <f>+G20</f>
        <v>1</v>
      </c>
      <c r="H49" s="50">
        <f>F49*G49</f>
        <v>0</v>
      </c>
    </row>
    <row r="50" spans="1:8" ht="12.75">
      <c r="A50" s="49">
        <v>15</v>
      </c>
      <c r="B50" s="50">
        <f>B49-C50</f>
        <v>0</v>
      </c>
      <c r="C50" s="50">
        <f>+C49</f>
        <v>0</v>
      </c>
      <c r="D50" s="57">
        <f>+D49</f>
        <v>0</v>
      </c>
      <c r="E50" s="50">
        <f>(B49*D50)/4</f>
        <v>0</v>
      </c>
      <c r="F50" s="50">
        <f>E50+C50</f>
        <v>0</v>
      </c>
      <c r="G50" s="52">
        <f>+G21</f>
        <v>1</v>
      </c>
      <c r="H50" s="50">
        <f>F50*G50</f>
        <v>0</v>
      </c>
    </row>
    <row r="51" spans="1:8" ht="12.75">
      <c r="A51" s="35">
        <v>16</v>
      </c>
      <c r="B51" s="50">
        <f>B50-C51</f>
        <v>0</v>
      </c>
      <c r="C51" s="50">
        <f>+C50</f>
        <v>0</v>
      </c>
      <c r="D51" s="57">
        <f>+D50</f>
        <v>0</v>
      </c>
      <c r="E51" s="50">
        <f>(B50*D51)/4</f>
        <v>0</v>
      </c>
      <c r="F51" s="50">
        <f>E51+C51</f>
        <v>0</v>
      </c>
      <c r="G51" s="52">
        <f>+G22</f>
        <v>1</v>
      </c>
      <c r="H51" s="50">
        <f>F51*G51</f>
        <v>0</v>
      </c>
    </row>
    <row r="52" spans="1:8" ht="12.75">
      <c r="A52" s="35">
        <v>17</v>
      </c>
      <c r="B52" s="50">
        <f>B51-C52</f>
        <v>0</v>
      </c>
      <c r="C52" s="50">
        <f>+C51</f>
        <v>0</v>
      </c>
      <c r="D52" s="57">
        <f>+D51</f>
        <v>0</v>
      </c>
      <c r="E52" s="50">
        <f>(B51*D52)/4</f>
        <v>0</v>
      </c>
      <c r="F52" s="50">
        <f>E52+C52</f>
        <v>0</v>
      </c>
      <c r="G52" s="52">
        <f>+G23</f>
        <v>1</v>
      </c>
      <c r="H52" s="50">
        <f>F52*G52</f>
        <v>0</v>
      </c>
    </row>
    <row r="53" spans="1:8" ht="12.75">
      <c r="A53" s="35">
        <v>18</v>
      </c>
      <c r="B53" s="50">
        <f>B52-C53</f>
        <v>0</v>
      </c>
      <c r="C53" s="50">
        <f>+C52</f>
        <v>0</v>
      </c>
      <c r="D53" s="57">
        <f>+D52</f>
        <v>0</v>
      </c>
      <c r="E53" s="50">
        <f>(B52*D53)/4</f>
        <v>0</v>
      </c>
      <c r="F53" s="50">
        <f>E53+C53</f>
        <v>0</v>
      </c>
      <c r="G53" s="52">
        <f>+G24</f>
        <v>1</v>
      </c>
      <c r="H53" s="50">
        <f>F53*G53</f>
        <v>0</v>
      </c>
    </row>
    <row r="54" spans="1:8" ht="12.75">
      <c r="A54" s="35">
        <v>19</v>
      </c>
      <c r="B54" s="50">
        <f>B53-C54</f>
        <v>0</v>
      </c>
      <c r="C54" s="50">
        <f>+C53</f>
        <v>0</v>
      </c>
      <c r="D54" s="57">
        <f>+D53</f>
        <v>0</v>
      </c>
      <c r="E54" s="50">
        <f>(B53*D54)/4</f>
        <v>0</v>
      </c>
      <c r="F54" s="50">
        <f>E54+C54</f>
        <v>0</v>
      </c>
      <c r="G54" s="52">
        <f>+G25</f>
        <v>1</v>
      </c>
      <c r="H54" s="50">
        <f>F54*G54</f>
        <v>0</v>
      </c>
    </row>
    <row r="55" spans="1:8" ht="12.75">
      <c r="A55" s="35">
        <v>20</v>
      </c>
      <c r="B55" s="50">
        <f>B54-C55</f>
        <v>0</v>
      </c>
      <c r="C55" s="50">
        <f>B36-SUM(C40:C54)</f>
        <v>0</v>
      </c>
      <c r="D55" s="57">
        <f>+D54</f>
        <v>0</v>
      </c>
      <c r="E55" s="50">
        <f>(B54*D55)/4</f>
        <v>0</v>
      </c>
      <c r="F55" s="50">
        <f>E55+C55</f>
        <v>0</v>
      </c>
      <c r="G55" s="52">
        <f>+G26</f>
        <v>1</v>
      </c>
      <c r="H55" s="50">
        <f>F55*G55</f>
        <v>0</v>
      </c>
    </row>
    <row r="56" spans="2:3" ht="12.75">
      <c r="B56" s="50"/>
      <c r="C56" s="50"/>
    </row>
    <row r="57" spans="2:8" ht="12.75">
      <c r="B57" s="50"/>
      <c r="C57" s="50"/>
      <c r="D57" s="61"/>
      <c r="E57" s="54" t="s">
        <v>47</v>
      </c>
      <c r="F57" s="50"/>
      <c r="G57" s="55" t="s">
        <v>48</v>
      </c>
      <c r="H57" s="56">
        <f>SUM(H36:H56)</f>
        <v>0</v>
      </c>
    </row>
    <row r="58" spans="2:8" ht="12.75">
      <c r="B58" s="50"/>
      <c r="C58" s="50"/>
      <c r="D58" s="61"/>
      <c r="E58" s="54"/>
      <c r="F58" s="50"/>
      <c r="G58" s="52"/>
      <c r="H58" s="56"/>
    </row>
    <row r="59" spans="2:7" ht="12.75">
      <c r="B59" s="50"/>
      <c r="C59" s="50"/>
      <c r="D59" s="61"/>
      <c r="E59" s="50"/>
      <c r="F59" s="50"/>
      <c r="G59" s="52"/>
    </row>
    <row r="60" spans="1:7" ht="12.75">
      <c r="A60" s="62" t="s">
        <v>53</v>
      </c>
      <c r="B60" s="50"/>
      <c r="C60" s="50"/>
      <c r="D60" s="63" t="s">
        <v>48</v>
      </c>
      <c r="E60" s="50">
        <f>+H28</f>
        <v>0</v>
      </c>
      <c r="F60" s="54" t="s">
        <v>54</v>
      </c>
      <c r="G60" s="52"/>
    </row>
    <row r="61" spans="1:7" ht="12.75">
      <c r="A61" s="62" t="s">
        <v>55</v>
      </c>
      <c r="B61" s="50"/>
      <c r="C61" s="50"/>
      <c r="D61" s="63" t="s">
        <v>48</v>
      </c>
      <c r="E61" s="50">
        <f>+H57</f>
        <v>0</v>
      </c>
      <c r="F61" s="54" t="s">
        <v>56</v>
      </c>
      <c r="G61" s="52"/>
    </row>
    <row r="62" spans="4:5" ht="12.75">
      <c r="D62" s="64"/>
      <c r="E62" s="46" t="s">
        <v>57</v>
      </c>
    </row>
    <row r="63" spans="2:8" ht="12.75">
      <c r="B63" s="65" t="s">
        <v>58</v>
      </c>
      <c r="C63" s="65"/>
      <c r="D63" s="64" t="s">
        <v>48</v>
      </c>
      <c r="E63" s="56">
        <f>E60-E61</f>
        <v>0</v>
      </c>
      <c r="F63" s="46"/>
      <c r="G63" s="66"/>
      <c r="H63" s="67"/>
    </row>
    <row r="64" spans="2:8" ht="12.75">
      <c r="B64" s="65" t="s">
        <v>58</v>
      </c>
      <c r="C64" s="65"/>
      <c r="D64" s="64" t="s">
        <v>59</v>
      </c>
      <c r="E64" s="68" t="e">
        <f>+E63/E60</f>
        <v>#DIV/0!</v>
      </c>
      <c r="F64" s="69" t="s">
        <v>60</v>
      </c>
      <c r="G64" s="70"/>
      <c r="H64" s="67"/>
    </row>
    <row r="66" spans="3:6" ht="12.75">
      <c r="C66" s="71" t="s">
        <v>61</v>
      </c>
      <c r="D66" s="72"/>
      <c r="E66" s="73">
        <f>+E63</f>
        <v>0</v>
      </c>
      <c r="F66" s="74" t="s">
        <v>62</v>
      </c>
    </row>
    <row r="68" spans="1:5" ht="12.75">
      <c r="A68" s="39" t="s">
        <v>63</v>
      </c>
      <c r="C68" s="67" t="s">
        <v>64</v>
      </c>
      <c r="E68" s="75"/>
    </row>
    <row r="69" spans="1:2" ht="12.75">
      <c r="A69" s="39" t="s">
        <v>65</v>
      </c>
      <c r="B69" s="76" t="s">
        <v>66</v>
      </c>
    </row>
    <row r="70" ht="12.75">
      <c r="B70" s="54" t="s">
        <v>67</v>
      </c>
    </row>
    <row r="71" spans="1:6" ht="12.75">
      <c r="A71" s="39" t="s">
        <v>68</v>
      </c>
      <c r="B71" s="54" t="s">
        <v>69</v>
      </c>
      <c r="F71" s="77">
        <f>+'Calcolo de minimis'!C1</f>
        <v>0</v>
      </c>
    </row>
    <row r="72" spans="1:6" ht="12.75">
      <c r="A72" s="39" t="s">
        <v>70</v>
      </c>
      <c r="B72" s="78" t="s">
        <v>71</v>
      </c>
      <c r="F72" s="79">
        <f>'Calcolo de minimis'!C4+'Calcolo de minimis'!C6</f>
        <v>0</v>
      </c>
    </row>
    <row r="73" spans="1:6" ht="12.75">
      <c r="A73" s="39" t="s">
        <v>72</v>
      </c>
      <c r="B73" s="54" t="s">
        <v>73</v>
      </c>
      <c r="F73" s="80">
        <f>+F71*C74</f>
        <v>0</v>
      </c>
    </row>
    <row r="74" spans="2:5" ht="12.75">
      <c r="B74" s="78" t="s">
        <v>74</v>
      </c>
      <c r="C74" s="81">
        <f>IF('Calcolo de minimis'!C2=1,70%,40%)</f>
        <v>0.7</v>
      </c>
      <c r="D74" s="82" t="s">
        <v>75</v>
      </c>
      <c r="E74" s="53">
        <v>0</v>
      </c>
    </row>
    <row r="75" spans="2:6" ht="12.75">
      <c r="B75" s="78" t="s">
        <v>76</v>
      </c>
      <c r="C75" s="83">
        <f>100%-C74</f>
        <v>0.30000000000000004</v>
      </c>
      <c r="D75" s="82" t="s">
        <v>75</v>
      </c>
      <c r="E75" s="79">
        <f>+'Calcolo de minimis'!C5+'Calcolo de minimis'!C6</f>
        <v>0</v>
      </c>
      <c r="F75" s="36" t="s">
        <v>77</v>
      </c>
    </row>
    <row r="76" spans="1:5" ht="12.75">
      <c r="A76" s="39" t="s">
        <v>78</v>
      </c>
      <c r="B76" s="78" t="s">
        <v>79</v>
      </c>
      <c r="D76" s="84">
        <f ca="1">TODAY()</f>
        <v>42013</v>
      </c>
      <c r="E76" s="53">
        <f>(+E75*C75)+(E74*C74)</f>
        <v>0</v>
      </c>
    </row>
    <row r="77" ht="12.75">
      <c r="D77" s="85"/>
    </row>
    <row r="80" ht="12.75">
      <c r="E80" s="86"/>
    </row>
  </sheetData>
  <sheetProtection selectLockedCells="1" selectUnlockedCells="1"/>
  <mergeCells count="2">
    <mergeCell ref="B63:C63"/>
    <mergeCell ref="B64:C64"/>
  </mergeCells>
  <hyperlinks>
    <hyperlink ref="A2" r:id="rId1" display="Tasso di Riferimento UE"/>
    <hyperlink ref="A31" r:id="rId2" display="Euribor"/>
  </hyperlinks>
  <printOptions/>
  <pageMargins left="0.7875" right="0.7875" top="0.5909722222222222" bottom="0.5902777777777778" header="0.31527777777777777" footer="0.5118055555555555"/>
  <pageSetup fitToHeight="1" fitToWidth="1" horizontalDpi="300" verticalDpi="300" orientation="portrait" paperSize="9"/>
  <headerFooter alignWithMargins="0">
    <oddHeader>&amp;C&amp;"Times New Roman,Normale"&amp;11Calcolo ESL e de minimis  al 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>
    <tabColor indexed="17"/>
    <pageSetUpPr fitToPage="1"/>
  </sheetPr>
  <dimension ref="A1:H105"/>
  <sheetViews>
    <sheetView workbookViewId="0" topLeftCell="A67">
      <selection activeCell="C99" sqref="C99"/>
    </sheetView>
  </sheetViews>
  <sheetFormatPr defaultColWidth="13.7109375" defaultRowHeight="12.75"/>
  <cols>
    <col min="1" max="1" width="7.00390625" style="35" customWidth="1"/>
    <col min="2" max="2" width="19.140625" style="36" customWidth="1"/>
    <col min="3" max="3" width="14.28125" style="36" customWidth="1"/>
    <col min="4" max="4" width="10.140625" style="35" customWidth="1"/>
    <col min="5" max="5" width="13.57421875" style="36" customWidth="1"/>
    <col min="6" max="6" width="13.140625" style="36" customWidth="1"/>
    <col min="7" max="7" width="13.00390625" style="37" customWidth="1"/>
    <col min="8" max="8" width="15.421875" style="36" customWidth="1"/>
    <col min="9" max="9" width="23.140625" style="38" customWidth="1"/>
    <col min="10" max="16384" width="12.57421875" style="35" customWidth="1"/>
  </cols>
  <sheetData>
    <row r="1" ht="12.75">
      <c r="A1" s="39" t="s">
        <v>19</v>
      </c>
    </row>
    <row r="2" ht="12.75">
      <c r="A2" s="40" t="s">
        <v>20</v>
      </c>
    </row>
    <row r="3" spans="1:8" ht="12.75">
      <c r="A3" s="41" t="s">
        <v>21</v>
      </c>
      <c r="B3" s="42" t="s">
        <v>22</v>
      </c>
      <c r="C3" s="42" t="s">
        <v>23</v>
      </c>
      <c r="D3" s="41" t="s">
        <v>24</v>
      </c>
      <c r="E3" s="42" t="s">
        <v>25</v>
      </c>
      <c r="F3" s="42" t="s">
        <v>26</v>
      </c>
      <c r="G3" s="43" t="s">
        <v>27</v>
      </c>
      <c r="H3" s="42" t="s">
        <v>28</v>
      </c>
    </row>
    <row r="4" spans="1:8" ht="12.75">
      <c r="A4" s="44" t="s">
        <v>29</v>
      </c>
      <c r="B4" s="45" t="s">
        <v>30</v>
      </c>
      <c r="C4" s="46" t="s">
        <v>31</v>
      </c>
      <c r="D4" s="44" t="s">
        <v>32</v>
      </c>
      <c r="E4" s="45" t="s">
        <v>33</v>
      </c>
      <c r="F4" s="45" t="s">
        <v>34</v>
      </c>
      <c r="G4" s="47" t="s">
        <v>35</v>
      </c>
      <c r="H4" s="45" t="s">
        <v>34</v>
      </c>
    </row>
    <row r="5" spans="1:8" ht="12.75">
      <c r="A5" s="44" t="s">
        <v>36</v>
      </c>
      <c r="B5" s="48" t="s">
        <v>37</v>
      </c>
      <c r="D5" s="39" t="s">
        <v>38</v>
      </c>
      <c r="E5" s="45" t="s">
        <v>39</v>
      </c>
      <c r="F5" s="45" t="s">
        <v>40</v>
      </c>
      <c r="G5" s="47" t="s">
        <v>41</v>
      </c>
      <c r="H5" s="45" t="s">
        <v>42</v>
      </c>
    </row>
    <row r="6" spans="1:8" ht="12.75">
      <c r="A6" s="44" t="s">
        <v>43</v>
      </c>
      <c r="B6" s="45" t="s">
        <v>44</v>
      </c>
      <c r="D6" s="44" t="s">
        <v>45</v>
      </c>
      <c r="H6" s="45" t="s">
        <v>46</v>
      </c>
    </row>
    <row r="7" spans="1:8" ht="12.75">
      <c r="A7" s="49">
        <v>1</v>
      </c>
      <c r="B7" s="50">
        <f>+F96</f>
        <v>0</v>
      </c>
      <c r="C7" s="50">
        <v>0</v>
      </c>
      <c r="D7" s="51">
        <f>+F97</f>
        <v>0</v>
      </c>
      <c r="E7" s="50">
        <f>(B7*D7)/4</f>
        <v>0</v>
      </c>
      <c r="F7" s="50">
        <f>E7+C7</f>
        <v>0</v>
      </c>
      <c r="G7" s="52">
        <f>POWER((1/((1+(D7/4)*1))),A7)</f>
        <v>1</v>
      </c>
      <c r="H7" s="50">
        <f>F7*G7</f>
        <v>0</v>
      </c>
    </row>
    <row r="8" spans="1:8" ht="12.75">
      <c r="A8" s="49">
        <v>2</v>
      </c>
      <c r="B8" s="50">
        <f>+B7</f>
        <v>0</v>
      </c>
      <c r="C8" s="50">
        <v>0</v>
      </c>
      <c r="D8" s="51">
        <f>+D7</f>
        <v>0</v>
      </c>
      <c r="E8" s="50">
        <f>(B7*D8)/4</f>
        <v>0</v>
      </c>
      <c r="F8" s="50">
        <f>E8+C8</f>
        <v>0</v>
      </c>
      <c r="G8" s="52">
        <f>POWER((1/((1+(D8/4)*1))),A8)</f>
        <v>1</v>
      </c>
      <c r="H8" s="50">
        <f>F8*G8</f>
        <v>0</v>
      </c>
    </row>
    <row r="9" spans="1:8" ht="12.75">
      <c r="A9" s="49">
        <v>3</v>
      </c>
      <c r="B9" s="50">
        <f>+B7</f>
        <v>0</v>
      </c>
      <c r="C9" s="50">
        <v>0</v>
      </c>
      <c r="D9" s="51">
        <f>+D8</f>
        <v>0</v>
      </c>
      <c r="E9" s="50">
        <f>(B8*D9)/4</f>
        <v>0</v>
      </c>
      <c r="F9" s="50">
        <f>E9+C9</f>
        <v>0</v>
      </c>
      <c r="G9" s="52">
        <f>POWER((1/((1+(D9/4)*1))),A9)</f>
        <v>1</v>
      </c>
      <c r="H9" s="50">
        <f>F9*G9</f>
        <v>0</v>
      </c>
    </row>
    <row r="10" spans="1:8" ht="12.75">
      <c r="A10" s="49">
        <v>4</v>
      </c>
      <c r="B10" s="50">
        <f>+B7</f>
        <v>0</v>
      </c>
      <c r="C10" s="50">
        <v>0</v>
      </c>
      <c r="D10" s="51">
        <f>+D9</f>
        <v>0</v>
      </c>
      <c r="E10" s="50">
        <f>(B9*D10)/4</f>
        <v>0</v>
      </c>
      <c r="F10" s="50">
        <f>E10+C10</f>
        <v>0</v>
      </c>
      <c r="G10" s="52">
        <f>POWER((1/((1+(D10/4)*1))),A10)</f>
        <v>1</v>
      </c>
      <c r="H10" s="50">
        <f>F10*G10</f>
        <v>0</v>
      </c>
    </row>
    <row r="11" spans="1:8" ht="12.75">
      <c r="A11" s="49">
        <v>5</v>
      </c>
      <c r="B11" s="50">
        <f>B10-C11</f>
        <v>0</v>
      </c>
      <c r="C11" s="50">
        <f>+B10/28</f>
        <v>0</v>
      </c>
      <c r="D11" s="51">
        <f>+D10</f>
        <v>0</v>
      </c>
      <c r="E11" s="50">
        <f>(B10*D11)/4</f>
        <v>0</v>
      </c>
      <c r="F11" s="50">
        <f>E11+C11</f>
        <v>0</v>
      </c>
      <c r="G11" s="52">
        <f>POWER((1/((1+(D11/4)*1))),A11)</f>
        <v>1</v>
      </c>
      <c r="H11" s="50">
        <f>F11*G11</f>
        <v>0</v>
      </c>
    </row>
    <row r="12" spans="1:8" ht="12.75">
      <c r="A12" s="49">
        <v>6</v>
      </c>
      <c r="B12" s="50">
        <f>B11-C12</f>
        <v>0</v>
      </c>
      <c r="C12" s="50">
        <f>+C11</f>
        <v>0</v>
      </c>
      <c r="D12" s="51">
        <f>+D11</f>
        <v>0</v>
      </c>
      <c r="E12" s="50">
        <f>(B11*D12)/4</f>
        <v>0</v>
      </c>
      <c r="F12" s="50">
        <f>E12+C12</f>
        <v>0</v>
      </c>
      <c r="G12" s="52">
        <f>POWER((1/((1+(D12/4)*1))),A12)</f>
        <v>1</v>
      </c>
      <c r="H12" s="50">
        <f>F12*G12</f>
        <v>0</v>
      </c>
    </row>
    <row r="13" spans="1:8" ht="12.75">
      <c r="A13" s="49">
        <v>7</v>
      </c>
      <c r="B13" s="50">
        <f>B12-C13</f>
        <v>0</v>
      </c>
      <c r="C13" s="50">
        <f>+C12</f>
        <v>0</v>
      </c>
      <c r="D13" s="51">
        <f>+D12</f>
        <v>0</v>
      </c>
      <c r="E13" s="50">
        <f>(B12*D13)/4</f>
        <v>0</v>
      </c>
      <c r="F13" s="50">
        <f>E13+C13</f>
        <v>0</v>
      </c>
      <c r="G13" s="52">
        <f>POWER((1/((1+(D13/4)*1))),A13)</f>
        <v>1</v>
      </c>
      <c r="H13" s="50">
        <f>F13*G13</f>
        <v>0</v>
      </c>
    </row>
    <row r="14" spans="1:8" ht="12.75">
      <c r="A14" s="49">
        <v>8</v>
      </c>
      <c r="B14" s="50">
        <f>B13-C14</f>
        <v>0</v>
      </c>
      <c r="C14" s="50">
        <f>+C13</f>
        <v>0</v>
      </c>
      <c r="D14" s="51">
        <f>+D13</f>
        <v>0</v>
      </c>
      <c r="E14" s="50">
        <f>(B13*D14)/4</f>
        <v>0</v>
      </c>
      <c r="F14" s="50">
        <f>E14+C14</f>
        <v>0</v>
      </c>
      <c r="G14" s="52">
        <f>POWER((1/((1+(D14/4)*1))),A14)</f>
        <v>1</v>
      </c>
      <c r="H14" s="50">
        <f>F14*G14</f>
        <v>0</v>
      </c>
    </row>
    <row r="15" spans="1:8" ht="12.75">
      <c r="A15" s="49">
        <v>9</v>
      </c>
      <c r="B15" s="50">
        <f>B14-C15</f>
        <v>0</v>
      </c>
      <c r="C15" s="50">
        <f>+C14</f>
        <v>0</v>
      </c>
      <c r="D15" s="51">
        <f>+D14</f>
        <v>0</v>
      </c>
      <c r="E15" s="50">
        <f>(B14*D15)/4</f>
        <v>0</v>
      </c>
      <c r="F15" s="50">
        <f>E15+C15</f>
        <v>0</v>
      </c>
      <c r="G15" s="52">
        <f>POWER((1/((1+(D15/4)*1))),A15)</f>
        <v>1</v>
      </c>
      <c r="H15" s="50">
        <f>F15*G15</f>
        <v>0</v>
      </c>
    </row>
    <row r="16" spans="1:8" ht="12.75">
      <c r="A16" s="49">
        <v>10</v>
      </c>
      <c r="B16" s="50">
        <f>B15-C16</f>
        <v>0</v>
      </c>
      <c r="C16" s="50">
        <f>+C15</f>
        <v>0</v>
      </c>
      <c r="D16" s="51">
        <f>+D15</f>
        <v>0</v>
      </c>
      <c r="E16" s="50">
        <f>(B15*D16)/4</f>
        <v>0</v>
      </c>
      <c r="F16" s="50">
        <f>E16+C16</f>
        <v>0</v>
      </c>
      <c r="G16" s="52">
        <f>POWER((1/((1+(D16/4)*1))),A16)</f>
        <v>1</v>
      </c>
      <c r="H16" s="50">
        <f>F16*G16</f>
        <v>0</v>
      </c>
    </row>
    <row r="17" spans="1:8" ht="12.75">
      <c r="A17" s="49">
        <v>11</v>
      </c>
      <c r="B17" s="50">
        <f>B16-C17</f>
        <v>0</v>
      </c>
      <c r="C17" s="50">
        <f>+C16</f>
        <v>0</v>
      </c>
      <c r="D17" s="51">
        <f>+D16</f>
        <v>0</v>
      </c>
      <c r="E17" s="50">
        <f>(B16*D17)/4</f>
        <v>0</v>
      </c>
      <c r="F17" s="50">
        <f>E17+C17</f>
        <v>0</v>
      </c>
      <c r="G17" s="52">
        <f>POWER((1/((1+(D17/4)*1))),A17)</f>
        <v>1</v>
      </c>
      <c r="H17" s="50">
        <f>F17*G17</f>
        <v>0</v>
      </c>
    </row>
    <row r="18" spans="1:8" ht="12.75">
      <c r="A18" s="49">
        <v>12</v>
      </c>
      <c r="B18" s="50">
        <f>B17-C18</f>
        <v>0</v>
      </c>
      <c r="C18" s="50">
        <f>+C17</f>
        <v>0</v>
      </c>
      <c r="D18" s="51">
        <f>+D17</f>
        <v>0</v>
      </c>
      <c r="E18" s="50">
        <f>(B17*D18)/4</f>
        <v>0</v>
      </c>
      <c r="F18" s="50">
        <f>E18+C18</f>
        <v>0</v>
      </c>
      <c r="G18" s="52">
        <f>POWER((1/((1+(D18/4)*1))),A18)</f>
        <v>1</v>
      </c>
      <c r="H18" s="50">
        <f>F18*G18</f>
        <v>0</v>
      </c>
    </row>
    <row r="19" spans="1:8" ht="12.75">
      <c r="A19" s="49">
        <v>13</v>
      </c>
      <c r="B19" s="50">
        <f>B18-C19</f>
        <v>0</v>
      </c>
      <c r="C19" s="50">
        <f>+C18</f>
        <v>0</v>
      </c>
      <c r="D19" s="51">
        <f>+D18</f>
        <v>0</v>
      </c>
      <c r="E19" s="50">
        <f>(B18*D19)/4</f>
        <v>0</v>
      </c>
      <c r="F19" s="50">
        <f>E19+C19</f>
        <v>0</v>
      </c>
      <c r="G19" s="52">
        <f>POWER((1/((1+(D19/4)*1))),A19)</f>
        <v>1</v>
      </c>
      <c r="H19" s="50">
        <f>F19*G19</f>
        <v>0</v>
      </c>
    </row>
    <row r="20" spans="1:8" ht="12.75">
      <c r="A20" s="49">
        <v>14</v>
      </c>
      <c r="B20" s="50">
        <f>B19-C20</f>
        <v>0</v>
      </c>
      <c r="C20" s="50">
        <f>+C19</f>
        <v>0</v>
      </c>
      <c r="D20" s="51">
        <f>+D19</f>
        <v>0</v>
      </c>
      <c r="E20" s="50">
        <f>(B19*D20)/4</f>
        <v>0</v>
      </c>
      <c r="F20" s="50">
        <f>E20+C20</f>
        <v>0</v>
      </c>
      <c r="G20" s="52">
        <f>POWER((1/((1+(D20/4)*1))),A20)</f>
        <v>1</v>
      </c>
      <c r="H20" s="50">
        <f>F20*G20</f>
        <v>0</v>
      </c>
    </row>
    <row r="21" spans="1:8" ht="12.75">
      <c r="A21" s="49">
        <v>15</v>
      </c>
      <c r="B21" s="50">
        <f>B20-C21</f>
        <v>0</v>
      </c>
      <c r="C21" s="50">
        <f>+C20</f>
        <v>0</v>
      </c>
      <c r="D21" s="51">
        <f>+D20</f>
        <v>0</v>
      </c>
      <c r="E21" s="50">
        <f>(B20*D21)/4</f>
        <v>0</v>
      </c>
      <c r="F21" s="50">
        <f>E21+C21</f>
        <v>0</v>
      </c>
      <c r="G21" s="52">
        <f>POWER((1/((1+(D21/4)*1))),A21)</f>
        <v>1</v>
      </c>
      <c r="H21" s="50">
        <f>F21*G21</f>
        <v>0</v>
      </c>
    </row>
    <row r="22" spans="1:8" ht="12.75">
      <c r="A22" s="35">
        <v>16</v>
      </c>
      <c r="B22" s="50">
        <f>B21-C22</f>
        <v>0</v>
      </c>
      <c r="C22" s="50">
        <f>+C21</f>
        <v>0</v>
      </c>
      <c r="D22" s="51">
        <f>+D21</f>
        <v>0</v>
      </c>
      <c r="E22" s="50">
        <f>(B21*D22)/4</f>
        <v>0</v>
      </c>
      <c r="F22" s="50">
        <f>E22+C22</f>
        <v>0</v>
      </c>
      <c r="G22" s="52">
        <f>POWER((1/((1+(D22/4)*1))),A22)</f>
        <v>1</v>
      </c>
      <c r="H22" s="50">
        <f>F22*G22</f>
        <v>0</v>
      </c>
    </row>
    <row r="23" spans="1:8" ht="12.75">
      <c r="A23" s="35">
        <v>17</v>
      </c>
      <c r="B23" s="50">
        <f>B22-C23</f>
        <v>0</v>
      </c>
      <c r="C23" s="50">
        <f>+C22</f>
        <v>0</v>
      </c>
      <c r="D23" s="51">
        <f>+D22</f>
        <v>0</v>
      </c>
      <c r="E23" s="50">
        <f>(B22*D23)/4</f>
        <v>0</v>
      </c>
      <c r="F23" s="50">
        <f>E23+C23</f>
        <v>0</v>
      </c>
      <c r="G23" s="52">
        <f>POWER((1/((1+(D23/4)*1))),A23)</f>
        <v>1</v>
      </c>
      <c r="H23" s="50">
        <f>F23*G23</f>
        <v>0</v>
      </c>
    </row>
    <row r="24" spans="1:8" ht="12.75">
      <c r="A24" s="35">
        <v>18</v>
      </c>
      <c r="B24" s="50">
        <f>B23-C24</f>
        <v>0</v>
      </c>
      <c r="C24" s="50">
        <f>+C23</f>
        <v>0</v>
      </c>
      <c r="D24" s="51">
        <f>+D23</f>
        <v>0</v>
      </c>
      <c r="E24" s="50">
        <f>(B23*D24)/4</f>
        <v>0</v>
      </c>
      <c r="F24" s="50">
        <f>E24+C24</f>
        <v>0</v>
      </c>
      <c r="G24" s="52">
        <f>POWER((1/((1+(D24/4)*1))),A24)</f>
        <v>1</v>
      </c>
      <c r="H24" s="50">
        <f>F24*G24</f>
        <v>0</v>
      </c>
    </row>
    <row r="25" spans="1:8" ht="12.75">
      <c r="A25" s="35">
        <v>19</v>
      </c>
      <c r="B25" s="50">
        <f>B24-C25</f>
        <v>0</v>
      </c>
      <c r="C25" s="50">
        <f>+C24</f>
        <v>0</v>
      </c>
      <c r="D25" s="51">
        <f>+D24</f>
        <v>0</v>
      </c>
      <c r="E25" s="50">
        <f>(B24*D25)/4</f>
        <v>0</v>
      </c>
      <c r="F25" s="50">
        <f>E25+C25</f>
        <v>0</v>
      </c>
      <c r="G25" s="52">
        <f>POWER((1/((1+(D25/4)*1))),A25)</f>
        <v>1</v>
      </c>
      <c r="H25" s="50">
        <f>F25*G25</f>
        <v>0</v>
      </c>
    </row>
    <row r="26" spans="1:8" ht="12.75">
      <c r="A26" s="35">
        <v>20</v>
      </c>
      <c r="B26" s="50">
        <f>B25-C26</f>
        <v>0</v>
      </c>
      <c r="C26" s="50">
        <f>+C25</f>
        <v>0</v>
      </c>
      <c r="D26" s="51">
        <f>+D25</f>
        <v>0</v>
      </c>
      <c r="E26" s="50">
        <f>(B25*D26)/4</f>
        <v>0</v>
      </c>
      <c r="F26" s="50">
        <f>E26+C26</f>
        <v>0</v>
      </c>
      <c r="G26" s="52">
        <f>POWER((1/((1+(D26/4)*1))),A26)</f>
        <v>1</v>
      </c>
      <c r="H26" s="50">
        <f>F26*G26</f>
        <v>0</v>
      </c>
    </row>
    <row r="27" spans="1:8" ht="12.75">
      <c r="A27" s="35">
        <v>21</v>
      </c>
      <c r="B27" s="50">
        <f>B26-C27</f>
        <v>0</v>
      </c>
      <c r="C27" s="50">
        <f>+C26</f>
        <v>0</v>
      </c>
      <c r="D27" s="51">
        <f>+D26</f>
        <v>0</v>
      </c>
      <c r="E27" s="50">
        <f>(B26*D27)/4</f>
        <v>0</v>
      </c>
      <c r="F27" s="50">
        <f>E27+C27</f>
        <v>0</v>
      </c>
      <c r="G27" s="52">
        <f>POWER((1/((1+(D27/4)*1))),A27)</f>
        <v>1</v>
      </c>
      <c r="H27" s="50">
        <f>F27*G27</f>
        <v>0</v>
      </c>
    </row>
    <row r="28" spans="1:8" ht="12.75">
      <c r="A28" s="35">
        <v>22</v>
      </c>
      <c r="B28" s="50">
        <f>B27-C28</f>
        <v>0</v>
      </c>
      <c r="C28" s="50">
        <f>+C27</f>
        <v>0</v>
      </c>
      <c r="D28" s="51">
        <f>+D27</f>
        <v>0</v>
      </c>
      <c r="E28" s="50">
        <f>(B27*D28)/4</f>
        <v>0</v>
      </c>
      <c r="F28" s="50">
        <f>E28+C28</f>
        <v>0</v>
      </c>
      <c r="G28" s="52">
        <f>POWER((1/((1+(D28/4)*1))),A28)</f>
        <v>1</v>
      </c>
      <c r="H28" s="50">
        <f>F28*G28</f>
        <v>0</v>
      </c>
    </row>
    <row r="29" spans="1:8" ht="12.75">
      <c r="A29" s="35">
        <v>23</v>
      </c>
      <c r="B29" s="50">
        <f>B28-C29</f>
        <v>0</v>
      </c>
      <c r="C29" s="50">
        <f>+C28</f>
        <v>0</v>
      </c>
      <c r="D29" s="51">
        <f>+D28</f>
        <v>0</v>
      </c>
      <c r="E29" s="50">
        <f>(B28*D29)/4</f>
        <v>0</v>
      </c>
      <c r="F29" s="50">
        <f>E29+C29</f>
        <v>0</v>
      </c>
      <c r="G29" s="52">
        <f>POWER((1/((1+(D29/4)*1))),A29)</f>
        <v>1</v>
      </c>
      <c r="H29" s="50">
        <f>F29*G29</f>
        <v>0</v>
      </c>
    </row>
    <row r="30" spans="1:8" ht="12.75">
      <c r="A30" s="35">
        <v>24</v>
      </c>
      <c r="B30" s="50">
        <f>B29-C30</f>
        <v>0</v>
      </c>
      <c r="C30" s="50">
        <f>+C29</f>
        <v>0</v>
      </c>
      <c r="D30" s="51">
        <f>+D29</f>
        <v>0</v>
      </c>
      <c r="E30" s="50">
        <f>(B29*D30)/4</f>
        <v>0</v>
      </c>
      <c r="F30" s="50">
        <f>E30+C30</f>
        <v>0</v>
      </c>
      <c r="G30" s="52">
        <f>POWER((1/((1+(D30/4)*1))),A30)</f>
        <v>1</v>
      </c>
      <c r="H30" s="50">
        <f>F30*G30</f>
        <v>0</v>
      </c>
    </row>
    <row r="31" spans="1:8" ht="12.75">
      <c r="A31" s="35">
        <v>25</v>
      </c>
      <c r="B31" s="50">
        <f>B30-C31</f>
        <v>0</v>
      </c>
      <c r="C31" s="50">
        <f>+C30</f>
        <v>0</v>
      </c>
      <c r="D31" s="51">
        <f>+D30</f>
        <v>0</v>
      </c>
      <c r="E31" s="50">
        <f>(B30*D31)/4</f>
        <v>0</v>
      </c>
      <c r="F31" s="50">
        <f>E31+C31</f>
        <v>0</v>
      </c>
      <c r="G31" s="52">
        <f>POWER((1/((1+(D31/4)*1))),A31)</f>
        <v>1</v>
      </c>
      <c r="H31" s="50">
        <f>F31*G31</f>
        <v>0</v>
      </c>
    </row>
    <row r="32" spans="1:8" ht="12.75">
      <c r="A32" s="35">
        <v>26</v>
      </c>
      <c r="B32" s="50">
        <f>B31-C32</f>
        <v>0</v>
      </c>
      <c r="C32" s="50">
        <f>+C31</f>
        <v>0</v>
      </c>
      <c r="D32" s="51">
        <f>+D31</f>
        <v>0</v>
      </c>
      <c r="E32" s="50">
        <f>(B31*D32)/4</f>
        <v>0</v>
      </c>
      <c r="F32" s="50">
        <f>E32+C32</f>
        <v>0</v>
      </c>
      <c r="G32" s="52">
        <f>POWER((1/((1+(D32/4)*1))),A32)</f>
        <v>1</v>
      </c>
      <c r="H32" s="50">
        <f>F32*G32</f>
        <v>0</v>
      </c>
    </row>
    <row r="33" spans="1:8" ht="12.75">
      <c r="A33" s="35">
        <v>27</v>
      </c>
      <c r="B33" s="50">
        <f>B32-C33</f>
        <v>0</v>
      </c>
      <c r="C33" s="50">
        <f>+C32</f>
        <v>0</v>
      </c>
      <c r="D33" s="51">
        <f>+D32</f>
        <v>0</v>
      </c>
      <c r="E33" s="50">
        <f>(B32*D33)/4</f>
        <v>0</v>
      </c>
      <c r="F33" s="50">
        <f>E33+C33</f>
        <v>0</v>
      </c>
      <c r="G33" s="52">
        <f>POWER((1/((1+(D33/4)*1))),A33)</f>
        <v>1</v>
      </c>
      <c r="H33" s="50">
        <f>F33*G33</f>
        <v>0</v>
      </c>
    </row>
    <row r="34" spans="1:8" ht="12.75">
      <c r="A34" s="35">
        <v>28</v>
      </c>
      <c r="B34" s="50">
        <f>B33-C34</f>
        <v>0</v>
      </c>
      <c r="C34" s="50">
        <f>+C33</f>
        <v>0</v>
      </c>
      <c r="D34" s="51">
        <f>+D33</f>
        <v>0</v>
      </c>
      <c r="E34" s="50">
        <f>(B33*D34)/4</f>
        <v>0</v>
      </c>
      <c r="F34" s="50">
        <f>E34+C34</f>
        <v>0</v>
      </c>
      <c r="G34" s="52">
        <f>POWER((1/((1+(D34/4)*1))),A34)</f>
        <v>1</v>
      </c>
      <c r="H34" s="50">
        <f>F34*G34</f>
        <v>0</v>
      </c>
    </row>
    <row r="35" spans="1:8" ht="12.75">
      <c r="A35" s="35">
        <v>29</v>
      </c>
      <c r="B35" s="50">
        <f>B34-C35</f>
        <v>0</v>
      </c>
      <c r="C35" s="50">
        <f>+C34</f>
        <v>0</v>
      </c>
      <c r="D35" s="51">
        <f>+D34</f>
        <v>0</v>
      </c>
      <c r="E35" s="50">
        <f>(B34*D35)/4</f>
        <v>0</v>
      </c>
      <c r="F35" s="50">
        <f>E35+C35</f>
        <v>0</v>
      </c>
      <c r="G35" s="52">
        <f>POWER((1/((1+(D35/4)*1))),A35)</f>
        <v>1</v>
      </c>
      <c r="H35" s="50">
        <f>F35*G35</f>
        <v>0</v>
      </c>
    </row>
    <row r="36" spans="1:8" ht="12.75">
      <c r="A36" s="35">
        <v>30</v>
      </c>
      <c r="B36" s="50">
        <f>B35-C36</f>
        <v>0</v>
      </c>
      <c r="C36" s="50">
        <f>+C35</f>
        <v>0</v>
      </c>
      <c r="D36" s="51">
        <f>+D35</f>
        <v>0</v>
      </c>
      <c r="E36" s="50">
        <f>(B35*D36)/4</f>
        <v>0</v>
      </c>
      <c r="F36" s="50">
        <f>E36+C36</f>
        <v>0</v>
      </c>
      <c r="G36" s="52">
        <f>POWER((1/((1+(D36/4)*1))),A36)</f>
        <v>1</v>
      </c>
      <c r="H36" s="50">
        <f>F36*G36</f>
        <v>0</v>
      </c>
    </row>
    <row r="37" spans="1:8" ht="12.75">
      <c r="A37" s="35">
        <v>31</v>
      </c>
      <c r="B37" s="50">
        <f>B36-C37</f>
        <v>0</v>
      </c>
      <c r="C37" s="50">
        <f>+C36</f>
        <v>0</v>
      </c>
      <c r="D37" s="51">
        <f>+D36</f>
        <v>0</v>
      </c>
      <c r="E37" s="50">
        <f>(B36*D37)/4</f>
        <v>0</v>
      </c>
      <c r="F37" s="50">
        <f>E37+C37</f>
        <v>0</v>
      </c>
      <c r="G37" s="52">
        <f>POWER((1/((1+(D37/4)*1))),A37)</f>
        <v>1</v>
      </c>
      <c r="H37" s="50">
        <f>F37*G37</f>
        <v>0</v>
      </c>
    </row>
    <row r="38" spans="1:8" ht="12.75">
      <c r="A38" s="35">
        <v>32</v>
      </c>
      <c r="B38" s="50">
        <f>B37-C38</f>
        <v>0</v>
      </c>
      <c r="C38" s="50">
        <f>+C37</f>
        <v>0</v>
      </c>
      <c r="D38" s="51">
        <f>+D37</f>
        <v>0</v>
      </c>
      <c r="E38" s="50">
        <f>(B37*D38)/4</f>
        <v>0</v>
      </c>
      <c r="F38" s="50">
        <f>E38+C38</f>
        <v>0</v>
      </c>
      <c r="G38" s="52">
        <f>POWER((1/((1+(D38/4)*1))),A38)</f>
        <v>1</v>
      </c>
      <c r="H38" s="50">
        <f>F38*G38</f>
        <v>0</v>
      </c>
    </row>
    <row r="39" spans="2:8" ht="12.75">
      <c r="B39" s="50"/>
      <c r="C39" s="50"/>
      <c r="D39" s="51"/>
      <c r="E39" s="50"/>
      <c r="F39" s="50"/>
      <c r="G39" s="52"/>
      <c r="H39" s="50"/>
    </row>
    <row r="40" spans="2:4" ht="12.75">
      <c r="B40" s="50"/>
      <c r="C40" s="50"/>
      <c r="D40" s="53"/>
    </row>
    <row r="41" spans="4:8" ht="12.75">
      <c r="D41" s="53"/>
      <c r="E41" s="54" t="s">
        <v>47</v>
      </c>
      <c r="F41" s="50"/>
      <c r="G41" s="55" t="s">
        <v>48</v>
      </c>
      <c r="H41" s="56">
        <f>SUM(H7:H40)</f>
        <v>0</v>
      </c>
    </row>
    <row r="42" ht="12.75">
      <c r="D42" s="53"/>
    </row>
    <row r="43" spans="1:7" ht="12.75">
      <c r="A43" s="39" t="s">
        <v>49</v>
      </c>
      <c r="B43" s="50"/>
      <c r="C43" s="50"/>
      <c r="D43" s="57"/>
      <c r="E43" s="50"/>
      <c r="F43" s="50"/>
      <c r="G43" s="52"/>
    </row>
    <row r="44" spans="1:4" ht="12.75">
      <c r="A44" s="40" t="s">
        <v>50</v>
      </c>
      <c r="D44" s="53"/>
    </row>
    <row r="45" spans="1:8" ht="12.75">
      <c r="A45" s="41" t="s">
        <v>21</v>
      </c>
      <c r="B45" s="42" t="s">
        <v>22</v>
      </c>
      <c r="C45" s="42" t="s">
        <v>23</v>
      </c>
      <c r="D45" s="58" t="s">
        <v>24</v>
      </c>
      <c r="E45" s="42" t="s">
        <v>25</v>
      </c>
      <c r="F45" s="42" t="s">
        <v>26</v>
      </c>
      <c r="G45" s="43" t="s">
        <v>27</v>
      </c>
      <c r="H45" s="42" t="s">
        <v>28</v>
      </c>
    </row>
    <row r="46" spans="1:8" ht="12.75">
      <c r="A46" s="44" t="s">
        <v>29</v>
      </c>
      <c r="B46" s="45" t="s">
        <v>30</v>
      </c>
      <c r="C46" s="46" t="s">
        <v>31</v>
      </c>
      <c r="D46" s="59" t="s">
        <v>32</v>
      </c>
      <c r="E46" s="45" t="s">
        <v>33</v>
      </c>
      <c r="F46" s="45" t="s">
        <v>34</v>
      </c>
      <c r="G46" s="47" t="s">
        <v>35</v>
      </c>
      <c r="H46" s="45" t="s">
        <v>34</v>
      </c>
    </row>
    <row r="47" spans="1:8" ht="12.75">
      <c r="A47" s="44" t="s">
        <v>36</v>
      </c>
      <c r="D47" s="60" t="s">
        <v>38</v>
      </c>
      <c r="E47" s="45" t="s">
        <v>39</v>
      </c>
      <c r="F47" s="45" t="s">
        <v>40</v>
      </c>
      <c r="G47" s="47" t="s">
        <v>41</v>
      </c>
      <c r="H47" s="45" t="s">
        <v>42</v>
      </c>
    </row>
    <row r="48" spans="2:8" ht="12.75">
      <c r="B48" s="45" t="s">
        <v>51</v>
      </c>
      <c r="D48" s="59" t="s">
        <v>52</v>
      </c>
      <c r="H48" s="45" t="s">
        <v>46</v>
      </c>
    </row>
    <row r="49" spans="1:8" ht="12.75">
      <c r="A49" s="49">
        <v>1</v>
      </c>
      <c r="B49" s="50">
        <f>+B7</f>
        <v>0</v>
      </c>
      <c r="C49" s="50">
        <v>0</v>
      </c>
      <c r="D49" s="57">
        <f>+E101</f>
        <v>0</v>
      </c>
      <c r="E49" s="50">
        <f>(B49*D49)/4</f>
        <v>0</v>
      </c>
      <c r="F49" s="50">
        <f>E49+C49</f>
        <v>0</v>
      </c>
      <c r="G49" s="52">
        <f>+G7</f>
        <v>1</v>
      </c>
      <c r="H49" s="50">
        <f>F49*G49</f>
        <v>0</v>
      </c>
    </row>
    <row r="50" spans="1:8" ht="12.75">
      <c r="A50" s="49">
        <v>2</v>
      </c>
      <c r="B50" s="50">
        <f>+B49</f>
        <v>0</v>
      </c>
      <c r="C50" s="50">
        <v>0</v>
      </c>
      <c r="D50" s="57">
        <f>+D49</f>
        <v>0</v>
      </c>
      <c r="E50" s="50">
        <f>(B49*D50)/4</f>
        <v>0</v>
      </c>
      <c r="F50" s="50">
        <f>E50+C50</f>
        <v>0</v>
      </c>
      <c r="G50" s="52">
        <f>+G8</f>
        <v>1</v>
      </c>
      <c r="H50" s="50">
        <f>F50*G50</f>
        <v>0</v>
      </c>
    </row>
    <row r="51" spans="1:8" ht="12.75">
      <c r="A51" s="49">
        <v>3</v>
      </c>
      <c r="B51" s="50">
        <f>+B49</f>
        <v>0</v>
      </c>
      <c r="C51" s="50">
        <v>0</v>
      </c>
      <c r="D51" s="57">
        <f>+D50</f>
        <v>0</v>
      </c>
      <c r="E51" s="50">
        <f>(B50*D51)/4</f>
        <v>0</v>
      </c>
      <c r="F51" s="50">
        <f>E51+C51</f>
        <v>0</v>
      </c>
      <c r="G51" s="52">
        <f>+G9</f>
        <v>1</v>
      </c>
      <c r="H51" s="50">
        <f>F51*G51</f>
        <v>0</v>
      </c>
    </row>
    <row r="52" spans="1:8" ht="12.75">
      <c r="A52" s="49">
        <v>4</v>
      </c>
      <c r="B52" s="50">
        <f>+B49</f>
        <v>0</v>
      </c>
      <c r="C52" s="50">
        <v>0</v>
      </c>
      <c r="D52" s="57">
        <f>+D51</f>
        <v>0</v>
      </c>
      <c r="E52" s="50">
        <f>(B51*D52)/4</f>
        <v>0</v>
      </c>
      <c r="F52" s="50">
        <f>E52+C52</f>
        <v>0</v>
      </c>
      <c r="G52" s="52">
        <f>+G10</f>
        <v>1</v>
      </c>
      <c r="H52" s="50">
        <f>F52*G52</f>
        <v>0</v>
      </c>
    </row>
    <row r="53" spans="1:8" ht="12.75">
      <c r="A53" s="49">
        <v>5</v>
      </c>
      <c r="B53" s="50">
        <f>B52-C53</f>
        <v>0</v>
      </c>
      <c r="C53" s="50">
        <f>+B52/28</f>
        <v>0</v>
      </c>
      <c r="D53" s="57">
        <f>+D52</f>
        <v>0</v>
      </c>
      <c r="E53" s="50">
        <f>(B52*D53)/4</f>
        <v>0</v>
      </c>
      <c r="F53" s="50">
        <f>E53+C53</f>
        <v>0</v>
      </c>
      <c r="G53" s="52">
        <f>+G11</f>
        <v>1</v>
      </c>
      <c r="H53" s="50">
        <f>F53*G53</f>
        <v>0</v>
      </c>
    </row>
    <row r="54" spans="1:8" ht="12.75">
      <c r="A54" s="49">
        <v>6</v>
      </c>
      <c r="B54" s="50">
        <f>B53-C54</f>
        <v>0</v>
      </c>
      <c r="C54" s="50">
        <f>+C53</f>
        <v>0</v>
      </c>
      <c r="D54" s="57">
        <f>+D53</f>
        <v>0</v>
      </c>
      <c r="E54" s="50">
        <f>(B53*D54)/4</f>
        <v>0</v>
      </c>
      <c r="F54" s="50">
        <f>E54+C54</f>
        <v>0</v>
      </c>
      <c r="G54" s="52">
        <f>+G12</f>
        <v>1</v>
      </c>
      <c r="H54" s="50">
        <f>F54*G54</f>
        <v>0</v>
      </c>
    </row>
    <row r="55" spans="1:8" ht="12.75">
      <c r="A55" s="49">
        <v>7</v>
      </c>
      <c r="B55" s="50">
        <f>B54-C55</f>
        <v>0</v>
      </c>
      <c r="C55" s="50">
        <f>+C54</f>
        <v>0</v>
      </c>
      <c r="D55" s="57">
        <f>+D54</f>
        <v>0</v>
      </c>
      <c r="E55" s="50">
        <f>(B54*D55)/4</f>
        <v>0</v>
      </c>
      <c r="F55" s="50">
        <f>E55+C55</f>
        <v>0</v>
      </c>
      <c r="G55" s="52">
        <f>+G13</f>
        <v>1</v>
      </c>
      <c r="H55" s="50">
        <f>F55*G55</f>
        <v>0</v>
      </c>
    </row>
    <row r="56" spans="1:8" ht="12.75">
      <c r="A56" s="49">
        <v>8</v>
      </c>
      <c r="B56" s="50">
        <f>B55-C56</f>
        <v>0</v>
      </c>
      <c r="C56" s="50">
        <f>+C55</f>
        <v>0</v>
      </c>
      <c r="D56" s="57">
        <f>+D55</f>
        <v>0</v>
      </c>
      <c r="E56" s="50">
        <f>(B55*D56)/4</f>
        <v>0</v>
      </c>
      <c r="F56" s="50">
        <f>E56+C56</f>
        <v>0</v>
      </c>
      <c r="G56" s="52">
        <f>+G14</f>
        <v>1</v>
      </c>
      <c r="H56" s="50">
        <f>F56*G56</f>
        <v>0</v>
      </c>
    </row>
    <row r="57" spans="1:8" ht="12.75">
      <c r="A57" s="49">
        <v>9</v>
      </c>
      <c r="B57" s="50">
        <f>B56-C57</f>
        <v>0</v>
      </c>
      <c r="C57" s="50">
        <f>+C56</f>
        <v>0</v>
      </c>
      <c r="D57" s="57">
        <f>+D56</f>
        <v>0</v>
      </c>
      <c r="E57" s="50">
        <f>(B56*D57)/4</f>
        <v>0</v>
      </c>
      <c r="F57" s="50">
        <f>E57+C57</f>
        <v>0</v>
      </c>
      <c r="G57" s="52">
        <f>+G15</f>
        <v>1</v>
      </c>
      <c r="H57" s="50">
        <f>F57*G57</f>
        <v>0</v>
      </c>
    </row>
    <row r="58" spans="1:8" ht="12.75">
      <c r="A58" s="49">
        <v>10</v>
      </c>
      <c r="B58" s="50">
        <f>B57-C58</f>
        <v>0</v>
      </c>
      <c r="C58" s="50">
        <f>+C57</f>
        <v>0</v>
      </c>
      <c r="D58" s="57">
        <f>+D57</f>
        <v>0</v>
      </c>
      <c r="E58" s="50">
        <f>(B57*D58)/4</f>
        <v>0</v>
      </c>
      <c r="F58" s="50">
        <f>E58+C58</f>
        <v>0</v>
      </c>
      <c r="G58" s="52">
        <f>+G16</f>
        <v>1</v>
      </c>
      <c r="H58" s="50">
        <f>F58*G58</f>
        <v>0</v>
      </c>
    </row>
    <row r="59" spans="1:8" ht="12.75">
      <c r="A59" s="49">
        <v>11</v>
      </c>
      <c r="B59" s="50">
        <f>B58-C59</f>
        <v>0</v>
      </c>
      <c r="C59" s="50">
        <f>+C58</f>
        <v>0</v>
      </c>
      <c r="D59" s="57">
        <f>+D58</f>
        <v>0</v>
      </c>
      <c r="E59" s="50">
        <f>(B58*D59)/4</f>
        <v>0</v>
      </c>
      <c r="F59" s="50">
        <f>E59+C59</f>
        <v>0</v>
      </c>
      <c r="G59" s="52">
        <f>+G17</f>
        <v>1</v>
      </c>
      <c r="H59" s="50">
        <f>F59*G59</f>
        <v>0</v>
      </c>
    </row>
    <row r="60" spans="1:8" ht="12.75">
      <c r="A60" s="49">
        <v>12</v>
      </c>
      <c r="B60" s="50">
        <f>B59-C60</f>
        <v>0</v>
      </c>
      <c r="C60" s="50">
        <f>+C59</f>
        <v>0</v>
      </c>
      <c r="D60" s="57">
        <f>+D59</f>
        <v>0</v>
      </c>
      <c r="E60" s="50">
        <f>(B59*D60)/4</f>
        <v>0</v>
      </c>
      <c r="F60" s="50">
        <f>E60+C60</f>
        <v>0</v>
      </c>
      <c r="G60" s="52">
        <f>+G18</f>
        <v>1</v>
      </c>
      <c r="H60" s="50">
        <f>F60*G60</f>
        <v>0</v>
      </c>
    </row>
    <row r="61" spans="1:8" ht="12.75">
      <c r="A61" s="49">
        <v>13</v>
      </c>
      <c r="B61" s="50">
        <f>B60-C61</f>
        <v>0</v>
      </c>
      <c r="C61" s="50">
        <f>+C60</f>
        <v>0</v>
      </c>
      <c r="D61" s="57">
        <f>+D60</f>
        <v>0</v>
      </c>
      <c r="E61" s="50">
        <f>(B60*D61)/4</f>
        <v>0</v>
      </c>
      <c r="F61" s="50">
        <f>E61+C61</f>
        <v>0</v>
      </c>
      <c r="G61" s="52">
        <f>+G19</f>
        <v>1</v>
      </c>
      <c r="H61" s="50">
        <f>F61*G61</f>
        <v>0</v>
      </c>
    </row>
    <row r="62" spans="1:8" ht="12.75">
      <c r="A62" s="49">
        <v>14</v>
      </c>
      <c r="B62" s="50">
        <f>B61-C62</f>
        <v>0</v>
      </c>
      <c r="C62" s="50">
        <f>+C61</f>
        <v>0</v>
      </c>
      <c r="D62" s="57">
        <f>+D61</f>
        <v>0</v>
      </c>
      <c r="E62" s="50">
        <f>(B61*D62)/4</f>
        <v>0</v>
      </c>
      <c r="F62" s="50">
        <f>E62+C62</f>
        <v>0</v>
      </c>
      <c r="G62" s="52">
        <f>+G20</f>
        <v>1</v>
      </c>
      <c r="H62" s="50">
        <f>F62*G62</f>
        <v>0</v>
      </c>
    </row>
    <row r="63" spans="1:8" ht="12.75">
      <c r="A63" s="49">
        <v>15</v>
      </c>
      <c r="B63" s="50">
        <f>B62-C63</f>
        <v>0</v>
      </c>
      <c r="C63" s="50">
        <f>+C62</f>
        <v>0</v>
      </c>
      <c r="D63" s="57">
        <f>+D62</f>
        <v>0</v>
      </c>
      <c r="E63" s="50">
        <f>(B62*D63)/4</f>
        <v>0</v>
      </c>
      <c r="F63" s="50">
        <f>E63+C63</f>
        <v>0</v>
      </c>
      <c r="G63" s="52">
        <f>+G21</f>
        <v>1</v>
      </c>
      <c r="H63" s="50">
        <f>F63*G63</f>
        <v>0</v>
      </c>
    </row>
    <row r="64" spans="1:8" ht="12.75">
      <c r="A64" s="35">
        <v>16</v>
      </c>
      <c r="B64" s="50">
        <f>B63-C64</f>
        <v>0</v>
      </c>
      <c r="C64" s="50">
        <f>+C63</f>
        <v>0</v>
      </c>
      <c r="D64" s="57">
        <f>+D63</f>
        <v>0</v>
      </c>
      <c r="E64" s="50">
        <f>(B63*D64)/4</f>
        <v>0</v>
      </c>
      <c r="F64" s="50">
        <f>E64+C64</f>
        <v>0</v>
      </c>
      <c r="G64" s="52">
        <f>+G22</f>
        <v>1</v>
      </c>
      <c r="H64" s="50">
        <f>F64*G64</f>
        <v>0</v>
      </c>
    </row>
    <row r="65" spans="1:8" ht="12.75">
      <c r="A65" s="35">
        <v>17</v>
      </c>
      <c r="B65" s="50">
        <f>B64-C65</f>
        <v>0</v>
      </c>
      <c r="C65" s="50">
        <f>+C64</f>
        <v>0</v>
      </c>
      <c r="D65" s="57">
        <f>+D64</f>
        <v>0</v>
      </c>
      <c r="E65" s="50">
        <f>(B64*D65)/4</f>
        <v>0</v>
      </c>
      <c r="F65" s="50">
        <f>E65+C65</f>
        <v>0</v>
      </c>
      <c r="G65" s="52">
        <f>+G23</f>
        <v>1</v>
      </c>
      <c r="H65" s="50">
        <f>F65*G65</f>
        <v>0</v>
      </c>
    </row>
    <row r="66" spans="1:8" ht="12.75">
      <c r="A66" s="35">
        <v>18</v>
      </c>
      <c r="B66" s="50">
        <f>B65-C66</f>
        <v>0</v>
      </c>
      <c r="C66" s="50">
        <f>+C65</f>
        <v>0</v>
      </c>
      <c r="D66" s="57">
        <f>+D65</f>
        <v>0</v>
      </c>
      <c r="E66" s="50">
        <f>(B65*D66)/4</f>
        <v>0</v>
      </c>
      <c r="F66" s="50">
        <f>E66+C66</f>
        <v>0</v>
      </c>
      <c r="G66" s="52">
        <f>+G24</f>
        <v>1</v>
      </c>
      <c r="H66" s="50">
        <f>F66*G66</f>
        <v>0</v>
      </c>
    </row>
    <row r="67" spans="1:8" ht="12.75">
      <c r="A67" s="35">
        <v>19</v>
      </c>
      <c r="B67" s="50">
        <f>B66-C67</f>
        <v>0</v>
      </c>
      <c r="C67" s="50">
        <f>+C66</f>
        <v>0</v>
      </c>
      <c r="D67" s="57">
        <f>+D66</f>
        <v>0</v>
      </c>
      <c r="E67" s="50">
        <f>(B66*D67)/4</f>
        <v>0</v>
      </c>
      <c r="F67" s="50">
        <f>E67+C67</f>
        <v>0</v>
      </c>
      <c r="G67" s="52">
        <f>+G25</f>
        <v>1</v>
      </c>
      <c r="H67" s="50">
        <f>F67*G67</f>
        <v>0</v>
      </c>
    </row>
    <row r="68" spans="1:8" ht="12.75">
      <c r="A68" s="35">
        <v>20</v>
      </c>
      <c r="B68" s="50">
        <f>B67-C68</f>
        <v>0</v>
      </c>
      <c r="C68" s="50">
        <f>+C67</f>
        <v>0</v>
      </c>
      <c r="D68" s="57">
        <f>+D67</f>
        <v>0</v>
      </c>
      <c r="E68" s="50">
        <f>(B67*D68)/4</f>
        <v>0</v>
      </c>
      <c r="F68" s="50">
        <f>E68+C68</f>
        <v>0</v>
      </c>
      <c r="G68" s="52">
        <f>+G26</f>
        <v>1</v>
      </c>
      <c r="H68" s="50">
        <f>F68*G68</f>
        <v>0</v>
      </c>
    </row>
    <row r="69" spans="1:8" ht="12.75">
      <c r="A69" s="35">
        <v>21</v>
      </c>
      <c r="B69" s="50">
        <f>B68-C69</f>
        <v>0</v>
      </c>
      <c r="C69" s="50">
        <f>+C68</f>
        <v>0</v>
      </c>
      <c r="D69" s="57">
        <f>+D68</f>
        <v>0</v>
      </c>
      <c r="E69" s="50">
        <f>(B68*D69)/4</f>
        <v>0</v>
      </c>
      <c r="F69" s="50">
        <f>E69+C69</f>
        <v>0</v>
      </c>
      <c r="G69" s="52">
        <f>+G27</f>
        <v>1</v>
      </c>
      <c r="H69" s="50">
        <f>F69*G69</f>
        <v>0</v>
      </c>
    </row>
    <row r="70" spans="1:8" ht="12.75">
      <c r="A70" s="35">
        <v>22</v>
      </c>
      <c r="B70" s="50">
        <f>B69-C70</f>
        <v>0</v>
      </c>
      <c r="C70" s="50">
        <f>+C69</f>
        <v>0</v>
      </c>
      <c r="D70" s="57">
        <f>+D69</f>
        <v>0</v>
      </c>
      <c r="E70" s="50">
        <f>(B69*D70)/4</f>
        <v>0</v>
      </c>
      <c r="F70" s="50">
        <f>E70+C70</f>
        <v>0</v>
      </c>
      <c r="G70" s="52">
        <f>+G28</f>
        <v>1</v>
      </c>
      <c r="H70" s="50">
        <f>F70*G70</f>
        <v>0</v>
      </c>
    </row>
    <row r="71" spans="1:8" ht="12.75">
      <c r="A71" s="35">
        <v>23</v>
      </c>
      <c r="B71" s="50">
        <f>B70-C71</f>
        <v>0</v>
      </c>
      <c r="C71" s="50">
        <f>+C70</f>
        <v>0</v>
      </c>
      <c r="D71" s="57">
        <f>+D70</f>
        <v>0</v>
      </c>
      <c r="E71" s="50">
        <f>(B70*D71)/4</f>
        <v>0</v>
      </c>
      <c r="F71" s="50">
        <f>E71+C71</f>
        <v>0</v>
      </c>
      <c r="G71" s="52">
        <f>+G29</f>
        <v>1</v>
      </c>
      <c r="H71" s="50">
        <f>F71*G71</f>
        <v>0</v>
      </c>
    </row>
    <row r="72" spans="1:8" ht="12.75">
      <c r="A72" s="35">
        <v>24</v>
      </c>
      <c r="B72" s="50">
        <f>B71-C72</f>
        <v>0</v>
      </c>
      <c r="C72" s="50">
        <f>+C71</f>
        <v>0</v>
      </c>
      <c r="D72" s="57">
        <f>+D71</f>
        <v>0</v>
      </c>
      <c r="E72" s="50">
        <f>(B71*D72)/4</f>
        <v>0</v>
      </c>
      <c r="F72" s="50">
        <f>E72+C72</f>
        <v>0</v>
      </c>
      <c r="G72" s="52">
        <f>+G30</f>
        <v>1</v>
      </c>
      <c r="H72" s="50">
        <f>F72*G72</f>
        <v>0</v>
      </c>
    </row>
    <row r="73" spans="1:8" ht="12.75">
      <c r="A73" s="35">
        <v>25</v>
      </c>
      <c r="B73" s="50">
        <f>B72-C73</f>
        <v>0</v>
      </c>
      <c r="C73" s="50">
        <f>+C72</f>
        <v>0</v>
      </c>
      <c r="D73" s="57">
        <f>+D72</f>
        <v>0</v>
      </c>
      <c r="E73" s="50">
        <f>(B72*D73)/4</f>
        <v>0</v>
      </c>
      <c r="F73" s="50">
        <f>E73+C73</f>
        <v>0</v>
      </c>
      <c r="G73" s="52">
        <f>+G31</f>
        <v>1</v>
      </c>
      <c r="H73" s="50">
        <f>F73*G73</f>
        <v>0</v>
      </c>
    </row>
    <row r="74" spans="1:8" ht="12.75">
      <c r="A74" s="35">
        <v>26</v>
      </c>
      <c r="B74" s="50">
        <f>B73-C74</f>
        <v>0</v>
      </c>
      <c r="C74" s="50">
        <f>+C73</f>
        <v>0</v>
      </c>
      <c r="D74" s="57">
        <f>+D73</f>
        <v>0</v>
      </c>
      <c r="E74" s="50">
        <f>(B73*D74)/4</f>
        <v>0</v>
      </c>
      <c r="F74" s="50">
        <f>E74+C74</f>
        <v>0</v>
      </c>
      <c r="G74" s="52">
        <f>+G32</f>
        <v>1</v>
      </c>
      <c r="H74" s="50">
        <f>F74*G74</f>
        <v>0</v>
      </c>
    </row>
    <row r="75" spans="1:8" ht="12.75">
      <c r="A75" s="35">
        <v>27</v>
      </c>
      <c r="B75" s="50">
        <f>B74-C75</f>
        <v>0</v>
      </c>
      <c r="C75" s="50">
        <f>+C74</f>
        <v>0</v>
      </c>
      <c r="D75" s="57">
        <f>+D74</f>
        <v>0</v>
      </c>
      <c r="E75" s="50">
        <f>(B74*D75)/4</f>
        <v>0</v>
      </c>
      <c r="F75" s="50">
        <f>E75+C75</f>
        <v>0</v>
      </c>
      <c r="G75" s="52">
        <f>+G33</f>
        <v>1</v>
      </c>
      <c r="H75" s="50">
        <f>F75*G75</f>
        <v>0</v>
      </c>
    </row>
    <row r="76" spans="1:8" ht="12.75">
      <c r="A76" s="35">
        <v>28</v>
      </c>
      <c r="B76" s="50">
        <f>B75-C76</f>
        <v>0</v>
      </c>
      <c r="C76" s="50">
        <f>+C75</f>
        <v>0</v>
      </c>
      <c r="D76" s="57">
        <f>+D75</f>
        <v>0</v>
      </c>
      <c r="E76" s="50">
        <f>(B75*D76)/4</f>
        <v>0</v>
      </c>
      <c r="F76" s="50">
        <f>E76+C76</f>
        <v>0</v>
      </c>
      <c r="G76" s="52">
        <f>+G34</f>
        <v>1</v>
      </c>
      <c r="H76" s="50">
        <f>F76*G76</f>
        <v>0</v>
      </c>
    </row>
    <row r="77" spans="1:8" ht="12.75">
      <c r="A77" s="35">
        <v>29</v>
      </c>
      <c r="B77" s="50">
        <f>B76-C77</f>
        <v>0</v>
      </c>
      <c r="C77" s="50">
        <f>+C76</f>
        <v>0</v>
      </c>
      <c r="D77" s="57">
        <f>+D76</f>
        <v>0</v>
      </c>
      <c r="E77" s="50">
        <f>(B76*D77)/4</f>
        <v>0</v>
      </c>
      <c r="F77" s="50">
        <f>E77+C77</f>
        <v>0</v>
      </c>
      <c r="G77" s="52">
        <f>+G35</f>
        <v>1</v>
      </c>
      <c r="H77" s="50">
        <f>F77*G77</f>
        <v>0</v>
      </c>
    </row>
    <row r="78" spans="1:8" ht="12.75">
      <c r="A78" s="35">
        <v>30</v>
      </c>
      <c r="B78" s="50">
        <f>B77-C78</f>
        <v>0</v>
      </c>
      <c r="C78" s="50">
        <f>+C77</f>
        <v>0</v>
      </c>
      <c r="D78" s="57">
        <f>+D77</f>
        <v>0</v>
      </c>
      <c r="E78" s="50">
        <f>(B77*D78)/4</f>
        <v>0</v>
      </c>
      <c r="F78" s="50">
        <f>E78+C78</f>
        <v>0</v>
      </c>
      <c r="G78" s="52">
        <f>+G36</f>
        <v>1</v>
      </c>
      <c r="H78" s="50">
        <f>F78*G78</f>
        <v>0</v>
      </c>
    </row>
    <row r="79" spans="1:8" ht="12.75">
      <c r="A79" s="35">
        <v>31</v>
      </c>
      <c r="B79" s="50">
        <f>B78-C79</f>
        <v>0</v>
      </c>
      <c r="C79" s="50">
        <f>+C78</f>
        <v>0</v>
      </c>
      <c r="D79" s="57">
        <f>+D78</f>
        <v>0</v>
      </c>
      <c r="E79" s="50">
        <f>(B78*D79)/4</f>
        <v>0</v>
      </c>
      <c r="F79" s="50">
        <f>E79+C79</f>
        <v>0</v>
      </c>
      <c r="G79" s="52">
        <f>+G37</f>
        <v>1</v>
      </c>
      <c r="H79" s="50">
        <f>F79*G79</f>
        <v>0</v>
      </c>
    </row>
    <row r="80" spans="1:8" ht="12.75">
      <c r="A80" s="35">
        <v>32</v>
      </c>
      <c r="B80" s="50">
        <f>B79-C80</f>
        <v>0</v>
      </c>
      <c r="C80" s="50">
        <f>+C79</f>
        <v>0</v>
      </c>
      <c r="D80" s="57">
        <f>+D79</f>
        <v>0</v>
      </c>
      <c r="E80" s="50">
        <f>(B79*D80)/4</f>
        <v>0</v>
      </c>
      <c r="F80" s="50">
        <f>E80+C80</f>
        <v>0</v>
      </c>
      <c r="G80" s="52">
        <f>+G38</f>
        <v>1</v>
      </c>
      <c r="H80" s="50">
        <f>F80*G80</f>
        <v>0</v>
      </c>
    </row>
    <row r="81" spans="2:3" ht="12.75">
      <c r="B81" s="50"/>
      <c r="C81" s="50"/>
    </row>
    <row r="82" spans="2:8" ht="12.75">
      <c r="B82" s="50"/>
      <c r="C82" s="50"/>
      <c r="D82" s="61"/>
      <c r="E82" s="54" t="s">
        <v>47</v>
      </c>
      <c r="F82" s="50"/>
      <c r="G82" s="55" t="s">
        <v>48</v>
      </c>
      <c r="H82" s="56">
        <f>SUM(H49:H81)</f>
        <v>0</v>
      </c>
    </row>
    <row r="83" spans="2:8" ht="12.75">
      <c r="B83" s="50"/>
      <c r="C83" s="50"/>
      <c r="D83" s="61"/>
      <c r="E83" s="54"/>
      <c r="F83" s="50"/>
      <c r="G83" s="52"/>
      <c r="H83" s="56"/>
    </row>
    <row r="84" spans="2:7" ht="12.75">
      <c r="B84" s="50"/>
      <c r="C84" s="50"/>
      <c r="D84" s="61"/>
      <c r="E84" s="50"/>
      <c r="F84" s="50"/>
      <c r="G84" s="52"/>
    </row>
    <row r="85" spans="1:7" ht="12.75">
      <c r="A85" s="62" t="s">
        <v>53</v>
      </c>
      <c r="B85" s="50"/>
      <c r="C85" s="50"/>
      <c r="D85" s="63" t="s">
        <v>48</v>
      </c>
      <c r="E85" s="50">
        <f>+H41</f>
        <v>0</v>
      </c>
      <c r="F85" s="54" t="s">
        <v>54</v>
      </c>
      <c r="G85" s="52"/>
    </row>
    <row r="86" spans="1:7" ht="12.75">
      <c r="A86" s="62" t="s">
        <v>55</v>
      </c>
      <c r="B86" s="50"/>
      <c r="C86" s="50"/>
      <c r="D86" s="63" t="s">
        <v>48</v>
      </c>
      <c r="E86" s="50">
        <f>+H82</f>
        <v>0</v>
      </c>
      <c r="F86" s="54" t="s">
        <v>56</v>
      </c>
      <c r="G86" s="52"/>
    </row>
    <row r="87" spans="4:5" ht="12.75">
      <c r="D87" s="64"/>
      <c r="E87" s="46" t="s">
        <v>57</v>
      </c>
    </row>
    <row r="88" spans="2:8" ht="12.75">
      <c r="B88" s="65" t="s">
        <v>58</v>
      </c>
      <c r="C88" s="65"/>
      <c r="D88" s="64" t="s">
        <v>48</v>
      </c>
      <c r="E88" s="56">
        <f>E85-E86</f>
        <v>0</v>
      </c>
      <c r="F88" s="46"/>
      <c r="G88" s="66"/>
      <c r="H88" s="67"/>
    </row>
    <row r="89" spans="2:8" ht="12.75">
      <c r="B89" s="65" t="s">
        <v>58</v>
      </c>
      <c r="C89" s="65"/>
      <c r="D89" s="64" t="s">
        <v>59</v>
      </c>
      <c r="E89" s="68" t="e">
        <f>+E88/E85</f>
        <v>#DIV/0!</v>
      </c>
      <c r="F89" s="69" t="s">
        <v>60</v>
      </c>
      <c r="G89" s="70"/>
      <c r="H89" s="67"/>
    </row>
    <row r="91" spans="3:6" ht="12.75">
      <c r="C91" s="71" t="s">
        <v>61</v>
      </c>
      <c r="D91" s="72"/>
      <c r="E91" s="73">
        <f>+E88</f>
        <v>0</v>
      </c>
      <c r="F91" s="74" t="s">
        <v>62</v>
      </c>
    </row>
    <row r="93" spans="1:5" ht="12.75">
      <c r="A93" s="39" t="s">
        <v>63</v>
      </c>
      <c r="C93" s="67" t="s">
        <v>64</v>
      </c>
      <c r="E93" s="75"/>
    </row>
    <row r="94" spans="1:2" ht="12.75">
      <c r="A94" s="39" t="s">
        <v>65</v>
      </c>
      <c r="B94" s="76" t="s">
        <v>80</v>
      </c>
    </row>
    <row r="95" ht="12.75">
      <c r="B95" s="54" t="s">
        <v>67</v>
      </c>
    </row>
    <row r="96" spans="1:6" ht="12.75">
      <c r="A96" s="39" t="s">
        <v>68</v>
      </c>
      <c r="B96" s="54" t="s">
        <v>69</v>
      </c>
      <c r="F96" s="77">
        <f>+'Calcolo de minimis'!C1</f>
        <v>0</v>
      </c>
    </row>
    <row r="97" spans="1:6" ht="12.75">
      <c r="A97" s="39" t="s">
        <v>70</v>
      </c>
      <c r="B97" s="78" t="s">
        <v>71</v>
      </c>
      <c r="F97" s="79">
        <f>'Calcolo de minimis'!C4+'Calcolo de minimis'!C6</f>
        <v>0</v>
      </c>
    </row>
    <row r="98" spans="1:6" ht="12.75">
      <c r="A98" s="39" t="s">
        <v>72</v>
      </c>
      <c r="B98" s="54" t="s">
        <v>73</v>
      </c>
      <c r="F98" s="80">
        <f>+F96*C99</f>
        <v>0</v>
      </c>
    </row>
    <row r="99" spans="2:5" ht="12.75">
      <c r="B99" s="78" t="s">
        <v>74</v>
      </c>
      <c r="C99" s="81">
        <f>IF('Calcolo de minimis'!C2=1,70%,40%)</f>
        <v>0.7</v>
      </c>
      <c r="D99" s="82" t="s">
        <v>75</v>
      </c>
      <c r="E99" s="53">
        <v>0</v>
      </c>
    </row>
    <row r="100" spans="2:6" ht="12.75">
      <c r="B100" s="78" t="s">
        <v>76</v>
      </c>
      <c r="C100" s="83">
        <f>100%-C99</f>
        <v>0.30000000000000004</v>
      </c>
      <c r="D100" s="82" t="s">
        <v>75</v>
      </c>
      <c r="E100" s="79">
        <f>+'Calcolo de minimis'!C5+'Calcolo de minimis'!C6</f>
        <v>0</v>
      </c>
      <c r="F100" s="36" t="s">
        <v>77</v>
      </c>
    </row>
    <row r="101" spans="1:5" ht="12.75">
      <c r="A101" s="39" t="s">
        <v>78</v>
      </c>
      <c r="B101" s="78" t="s">
        <v>79</v>
      </c>
      <c r="D101" s="84">
        <f ca="1">TODAY()</f>
        <v>42013</v>
      </c>
      <c r="E101" s="53">
        <f>(+E100*C100)+(E99*C99)</f>
        <v>0</v>
      </c>
    </row>
    <row r="102" ht="12.75">
      <c r="D102" s="85"/>
    </row>
    <row r="105" ht="12.75">
      <c r="E105" s="86"/>
    </row>
  </sheetData>
  <sheetProtection selectLockedCells="1" selectUnlockedCells="1"/>
  <mergeCells count="2">
    <mergeCell ref="B88:C88"/>
    <mergeCell ref="B89:C89"/>
  </mergeCells>
  <hyperlinks>
    <hyperlink ref="A2" r:id="rId1" display="Tasso di Riferimento UE"/>
    <hyperlink ref="A44" r:id="rId2" display="Euribor"/>
  </hyperlinks>
  <printOptions/>
  <pageMargins left="0.7875" right="0.7875" top="0.5909722222222222" bottom="0.5902777777777778" header="0.31527777777777777" footer="0.5118055555555555"/>
  <pageSetup fitToHeight="1" fitToWidth="1" horizontalDpi="300" verticalDpi="300" orientation="portrait" paperSize="9"/>
  <headerFooter alignWithMargins="0">
    <oddHeader>&amp;C&amp;"Times New Roman,Normale"&amp;11Calcolo ESL e de minimis  al 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indexed="14"/>
    <pageSetUpPr fitToPage="1"/>
  </sheetPr>
  <dimension ref="A1:H122"/>
  <sheetViews>
    <sheetView workbookViewId="0" topLeftCell="A106">
      <selection activeCell="C58" sqref="C58"/>
    </sheetView>
  </sheetViews>
  <sheetFormatPr defaultColWidth="13.7109375" defaultRowHeight="12.75"/>
  <cols>
    <col min="1" max="1" width="7.00390625" style="35" customWidth="1"/>
    <col min="2" max="2" width="19.140625" style="36" customWidth="1"/>
    <col min="3" max="3" width="14.28125" style="36" customWidth="1"/>
    <col min="4" max="4" width="10.140625" style="35" customWidth="1"/>
    <col min="5" max="5" width="13.57421875" style="36" customWidth="1"/>
    <col min="6" max="6" width="13.140625" style="36" customWidth="1"/>
    <col min="7" max="7" width="13.00390625" style="37" customWidth="1"/>
    <col min="8" max="8" width="15.421875" style="36" customWidth="1"/>
    <col min="9" max="9" width="23.140625" style="38" customWidth="1"/>
    <col min="10" max="16384" width="12.57421875" style="35" customWidth="1"/>
  </cols>
  <sheetData>
    <row r="1" ht="12.75">
      <c r="A1" s="39" t="s">
        <v>19</v>
      </c>
    </row>
    <row r="2" ht="12.75">
      <c r="A2" s="40" t="s">
        <v>20</v>
      </c>
    </row>
    <row r="3" spans="1:8" ht="12.75">
      <c r="A3" s="41" t="s">
        <v>21</v>
      </c>
      <c r="B3" s="42" t="s">
        <v>22</v>
      </c>
      <c r="C3" s="42" t="s">
        <v>23</v>
      </c>
      <c r="D3" s="41" t="s">
        <v>24</v>
      </c>
      <c r="E3" s="42" t="s">
        <v>25</v>
      </c>
      <c r="F3" s="42" t="s">
        <v>26</v>
      </c>
      <c r="G3" s="43" t="s">
        <v>27</v>
      </c>
      <c r="H3" s="42" t="s">
        <v>28</v>
      </c>
    </row>
    <row r="4" spans="1:8" ht="12.75">
      <c r="A4" s="44" t="s">
        <v>29</v>
      </c>
      <c r="B4" s="45" t="s">
        <v>30</v>
      </c>
      <c r="C4" s="46" t="s">
        <v>31</v>
      </c>
      <c r="D4" s="44" t="s">
        <v>32</v>
      </c>
      <c r="E4" s="45" t="s">
        <v>33</v>
      </c>
      <c r="F4" s="45" t="s">
        <v>34</v>
      </c>
      <c r="G4" s="47" t="s">
        <v>35</v>
      </c>
      <c r="H4" s="45" t="s">
        <v>34</v>
      </c>
    </row>
    <row r="5" spans="1:8" ht="12.75">
      <c r="A5" s="44" t="s">
        <v>36</v>
      </c>
      <c r="B5" s="48" t="s">
        <v>37</v>
      </c>
      <c r="D5" s="39" t="s">
        <v>38</v>
      </c>
      <c r="E5" s="45" t="s">
        <v>39</v>
      </c>
      <c r="F5" s="45" t="s">
        <v>40</v>
      </c>
      <c r="G5" s="47" t="s">
        <v>41</v>
      </c>
      <c r="H5" s="45" t="s">
        <v>42</v>
      </c>
    </row>
    <row r="6" spans="1:8" ht="12.75">
      <c r="A6" s="44" t="s">
        <v>43</v>
      </c>
      <c r="B6" s="45" t="s">
        <v>44</v>
      </c>
      <c r="D6" s="44" t="s">
        <v>45</v>
      </c>
      <c r="H6" s="45" t="s">
        <v>46</v>
      </c>
    </row>
    <row r="7" spans="1:8" ht="12.75">
      <c r="A7" s="44"/>
      <c r="B7" s="87">
        <f>+F113</f>
        <v>0</v>
      </c>
      <c r="D7" s="44"/>
      <c r="H7" s="45"/>
    </row>
    <row r="8" spans="1:8" ht="12.75">
      <c r="A8" s="49">
        <v>1</v>
      </c>
      <c r="B8" s="50">
        <f>+B7-C8</f>
        <v>0</v>
      </c>
      <c r="C8" s="50">
        <f>+B7/40</f>
        <v>0</v>
      </c>
      <c r="D8" s="51">
        <f>+F114</f>
        <v>0</v>
      </c>
      <c r="E8" s="50">
        <f>(B7*D8)/4</f>
        <v>0</v>
      </c>
      <c r="F8" s="50">
        <f>E8+C8</f>
        <v>0</v>
      </c>
      <c r="G8" s="52">
        <f>POWER((1/((1+(D8/4)*1))),A8)</f>
        <v>1</v>
      </c>
      <c r="H8" s="50">
        <f>F8*G8</f>
        <v>0</v>
      </c>
    </row>
    <row r="9" spans="1:8" ht="12.75">
      <c r="A9" s="49">
        <v>2</v>
      </c>
      <c r="B9" s="50">
        <f>+B8-C8</f>
        <v>0</v>
      </c>
      <c r="C9" s="50">
        <f>+C8</f>
        <v>0</v>
      </c>
      <c r="D9" s="51">
        <f>+D8</f>
        <v>0</v>
      </c>
      <c r="E9" s="50">
        <f>(B8*D9)/4</f>
        <v>0</v>
      </c>
      <c r="F9" s="50">
        <f>E9+C9</f>
        <v>0</v>
      </c>
      <c r="G9" s="52">
        <f>POWER((1/((1+(D9/4)*1))),A9)</f>
        <v>1</v>
      </c>
      <c r="H9" s="50">
        <f>F9*G9</f>
        <v>0</v>
      </c>
    </row>
    <row r="10" spans="1:8" ht="12.75">
      <c r="A10" s="49">
        <v>3</v>
      </c>
      <c r="B10" s="50">
        <f>+B9-C9</f>
        <v>0</v>
      </c>
      <c r="C10" s="50">
        <f>+C9</f>
        <v>0</v>
      </c>
      <c r="D10" s="51">
        <f>+D9</f>
        <v>0</v>
      </c>
      <c r="E10" s="50">
        <f>(B9*D10)/4</f>
        <v>0</v>
      </c>
      <c r="F10" s="50">
        <f>E10+C10</f>
        <v>0</v>
      </c>
      <c r="G10" s="52">
        <f>POWER((1/((1+(D10/4)*1))),A10)</f>
        <v>1</v>
      </c>
      <c r="H10" s="50">
        <f>F10*G10</f>
        <v>0</v>
      </c>
    </row>
    <row r="11" spans="1:8" ht="12.75">
      <c r="A11" s="49">
        <v>4</v>
      </c>
      <c r="B11" s="50">
        <f>+B10-C10</f>
        <v>0</v>
      </c>
      <c r="C11" s="50">
        <f>+C10</f>
        <v>0</v>
      </c>
      <c r="D11" s="51">
        <f>+D10</f>
        <v>0</v>
      </c>
      <c r="E11" s="50">
        <f>(B10*D11)/4</f>
        <v>0</v>
      </c>
      <c r="F11" s="50">
        <f>E11+C11</f>
        <v>0</v>
      </c>
      <c r="G11" s="52">
        <f>POWER((1/((1+(D11/4)*1))),A11)</f>
        <v>1</v>
      </c>
      <c r="H11" s="50">
        <f>F11*G11</f>
        <v>0</v>
      </c>
    </row>
    <row r="12" spans="1:8" ht="12.75">
      <c r="A12" s="49">
        <v>5</v>
      </c>
      <c r="B12" s="50">
        <f>+B11-C11</f>
        <v>0</v>
      </c>
      <c r="C12" s="50">
        <f>+C11</f>
        <v>0</v>
      </c>
      <c r="D12" s="51">
        <f>+D11</f>
        <v>0</v>
      </c>
      <c r="E12" s="50">
        <f>(B11*D12)/4</f>
        <v>0</v>
      </c>
      <c r="F12" s="50">
        <f>E12+C12</f>
        <v>0</v>
      </c>
      <c r="G12" s="52">
        <f>POWER((1/((1+(D12/4)*1))),A12)</f>
        <v>1</v>
      </c>
      <c r="H12" s="50">
        <f>F12*G12</f>
        <v>0</v>
      </c>
    </row>
    <row r="13" spans="1:8" ht="12.75">
      <c r="A13" s="49">
        <v>6</v>
      </c>
      <c r="B13" s="50">
        <f>+B12-C12</f>
        <v>0</v>
      </c>
      <c r="C13" s="50">
        <f>+C12</f>
        <v>0</v>
      </c>
      <c r="D13" s="51">
        <f>+D12</f>
        <v>0</v>
      </c>
      <c r="E13" s="50">
        <f>(B12*D13)/4</f>
        <v>0</v>
      </c>
      <c r="F13" s="50">
        <f>E13+C13</f>
        <v>0</v>
      </c>
      <c r="G13" s="52">
        <f>POWER((1/((1+(D13/4)*1))),A13)</f>
        <v>1</v>
      </c>
      <c r="H13" s="50">
        <f>F13*G13</f>
        <v>0</v>
      </c>
    </row>
    <row r="14" spans="1:8" ht="12.75">
      <c r="A14" s="49">
        <v>7</v>
      </c>
      <c r="B14" s="50">
        <f>+B13-C13</f>
        <v>0</v>
      </c>
      <c r="C14" s="50">
        <f>+C13</f>
        <v>0</v>
      </c>
      <c r="D14" s="51">
        <f>+D13</f>
        <v>0</v>
      </c>
      <c r="E14" s="50">
        <f>(B13*D14)/4</f>
        <v>0</v>
      </c>
      <c r="F14" s="50">
        <f>E14+C14</f>
        <v>0</v>
      </c>
      <c r="G14" s="52">
        <f>POWER((1/((1+(D14/4)*1))),A14)</f>
        <v>1</v>
      </c>
      <c r="H14" s="50">
        <f>F14*G14</f>
        <v>0</v>
      </c>
    </row>
    <row r="15" spans="1:8" ht="12.75">
      <c r="A15" s="49">
        <v>8</v>
      </c>
      <c r="B15" s="50">
        <f>+B14-C14</f>
        <v>0</v>
      </c>
      <c r="C15" s="50">
        <f>+C14</f>
        <v>0</v>
      </c>
      <c r="D15" s="51">
        <f>+D14</f>
        <v>0</v>
      </c>
      <c r="E15" s="50">
        <f>(B14*D15)/4</f>
        <v>0</v>
      </c>
      <c r="F15" s="50">
        <f>E15+C15</f>
        <v>0</v>
      </c>
      <c r="G15" s="52">
        <f>POWER((1/((1+(D15/4)*1))),A15)</f>
        <v>1</v>
      </c>
      <c r="H15" s="50">
        <f>F15*G15</f>
        <v>0</v>
      </c>
    </row>
    <row r="16" spans="1:8" ht="12.75">
      <c r="A16" s="49">
        <v>9</v>
      </c>
      <c r="B16" s="50">
        <f>+B15-C15</f>
        <v>0</v>
      </c>
      <c r="C16" s="50">
        <f>+C15</f>
        <v>0</v>
      </c>
      <c r="D16" s="51">
        <f>+D15</f>
        <v>0</v>
      </c>
      <c r="E16" s="50">
        <f>(B15*D16)/4</f>
        <v>0</v>
      </c>
      <c r="F16" s="50">
        <f>E16+C16</f>
        <v>0</v>
      </c>
      <c r="G16" s="52">
        <f>POWER((1/((1+(D16/4)*1))),A16)</f>
        <v>1</v>
      </c>
      <c r="H16" s="50">
        <f>F16*G16</f>
        <v>0</v>
      </c>
    </row>
    <row r="17" spans="1:8" ht="12.75">
      <c r="A17" s="49">
        <v>10</v>
      </c>
      <c r="B17" s="50">
        <f>+B16-C16</f>
        <v>0</v>
      </c>
      <c r="C17" s="50">
        <f>+C16</f>
        <v>0</v>
      </c>
      <c r="D17" s="51">
        <f>+D16</f>
        <v>0</v>
      </c>
      <c r="E17" s="50">
        <f>(B16*D17)/4</f>
        <v>0</v>
      </c>
      <c r="F17" s="50">
        <f>E17+C17</f>
        <v>0</v>
      </c>
      <c r="G17" s="52">
        <f>POWER((1/((1+(D17/4)*1))),A17)</f>
        <v>1</v>
      </c>
      <c r="H17" s="50">
        <f>F17*G17</f>
        <v>0</v>
      </c>
    </row>
    <row r="18" spans="1:8" ht="12.75">
      <c r="A18" s="49">
        <v>11</v>
      </c>
      <c r="B18" s="50">
        <f>+B17-C17</f>
        <v>0</v>
      </c>
      <c r="C18" s="50">
        <f>+C17</f>
        <v>0</v>
      </c>
      <c r="D18" s="51">
        <f>+D17</f>
        <v>0</v>
      </c>
      <c r="E18" s="50">
        <f>(B17*D18)/4</f>
        <v>0</v>
      </c>
      <c r="F18" s="50">
        <f>E18+C18</f>
        <v>0</v>
      </c>
      <c r="G18" s="52">
        <f>POWER((1/((1+(D18/4)*1))),A18)</f>
        <v>1</v>
      </c>
      <c r="H18" s="50">
        <f>F18*G18</f>
        <v>0</v>
      </c>
    </row>
    <row r="19" spans="1:8" ht="12.75">
      <c r="A19" s="49">
        <v>12</v>
      </c>
      <c r="B19" s="50">
        <f>+B18-C18</f>
        <v>0</v>
      </c>
      <c r="C19" s="50">
        <f>+C18</f>
        <v>0</v>
      </c>
      <c r="D19" s="51">
        <f>+D18</f>
        <v>0</v>
      </c>
      <c r="E19" s="50">
        <f>(B18*D19)/4</f>
        <v>0</v>
      </c>
      <c r="F19" s="50">
        <f>E19+C19</f>
        <v>0</v>
      </c>
      <c r="G19" s="52">
        <f>POWER((1/((1+(D19/4)*1))),A19)</f>
        <v>1</v>
      </c>
      <c r="H19" s="50">
        <f>F19*G19</f>
        <v>0</v>
      </c>
    </row>
    <row r="20" spans="1:8" ht="12.75">
      <c r="A20" s="49">
        <v>13</v>
      </c>
      <c r="B20" s="50">
        <f>+B19-C19</f>
        <v>0</v>
      </c>
      <c r="C20" s="50">
        <f>+C19</f>
        <v>0</v>
      </c>
      <c r="D20" s="51">
        <f>+D19</f>
        <v>0</v>
      </c>
      <c r="E20" s="50">
        <f>(B19*D20)/4</f>
        <v>0</v>
      </c>
      <c r="F20" s="50">
        <f>E20+C20</f>
        <v>0</v>
      </c>
      <c r="G20" s="52">
        <f>POWER((1/((1+(D20/4)*1))),A20)</f>
        <v>1</v>
      </c>
      <c r="H20" s="50">
        <f>F20*G20</f>
        <v>0</v>
      </c>
    </row>
    <row r="21" spans="1:8" ht="12.75">
      <c r="A21" s="49">
        <v>14</v>
      </c>
      <c r="B21" s="50">
        <f>+B20-C20</f>
        <v>0</v>
      </c>
      <c r="C21" s="50">
        <f>+C20</f>
        <v>0</v>
      </c>
      <c r="D21" s="51">
        <f>+D20</f>
        <v>0</v>
      </c>
      <c r="E21" s="50">
        <f>(B20*D21)/4</f>
        <v>0</v>
      </c>
      <c r="F21" s="50">
        <f>E21+C21</f>
        <v>0</v>
      </c>
      <c r="G21" s="52">
        <f>POWER((1/((1+(D21/4)*1))),A21)</f>
        <v>1</v>
      </c>
      <c r="H21" s="50">
        <f>F21*G21</f>
        <v>0</v>
      </c>
    </row>
    <row r="22" spans="1:8" ht="12.75">
      <c r="A22" s="49">
        <v>15</v>
      </c>
      <c r="B22" s="50">
        <f>+B21-C21</f>
        <v>0</v>
      </c>
      <c r="C22" s="50">
        <f>+C21</f>
        <v>0</v>
      </c>
      <c r="D22" s="51">
        <f>+D21</f>
        <v>0</v>
      </c>
      <c r="E22" s="50">
        <f>(B21*D22)/4</f>
        <v>0</v>
      </c>
      <c r="F22" s="50">
        <f>E22+C22</f>
        <v>0</v>
      </c>
      <c r="G22" s="52">
        <f>POWER((1/((1+(D22/4)*1))),A22)</f>
        <v>1</v>
      </c>
      <c r="H22" s="50">
        <f>F22*G22</f>
        <v>0</v>
      </c>
    </row>
    <row r="23" spans="1:8" ht="12.75">
      <c r="A23" s="35">
        <v>16</v>
      </c>
      <c r="B23" s="50">
        <f>+B22-C22</f>
        <v>0</v>
      </c>
      <c r="C23" s="50">
        <f>+C22</f>
        <v>0</v>
      </c>
      <c r="D23" s="51">
        <f>+D22</f>
        <v>0</v>
      </c>
      <c r="E23" s="50">
        <f>(B22*D23)/4</f>
        <v>0</v>
      </c>
      <c r="F23" s="50">
        <f>E23+C23</f>
        <v>0</v>
      </c>
      <c r="G23" s="52">
        <f>POWER((1/((1+(D23/4)*1))),A23)</f>
        <v>1</v>
      </c>
      <c r="H23" s="50">
        <f>F23*G23</f>
        <v>0</v>
      </c>
    </row>
    <row r="24" spans="1:8" ht="12.75">
      <c r="A24" s="35">
        <v>17</v>
      </c>
      <c r="B24" s="50">
        <f>+B23-C23</f>
        <v>0</v>
      </c>
      <c r="C24" s="50">
        <f>+C23</f>
        <v>0</v>
      </c>
      <c r="D24" s="51">
        <f>+D23</f>
        <v>0</v>
      </c>
      <c r="E24" s="50">
        <f>(B23*D24)/4</f>
        <v>0</v>
      </c>
      <c r="F24" s="50">
        <f>E24+C24</f>
        <v>0</v>
      </c>
      <c r="G24" s="52">
        <f>POWER((1/((1+(D24/4)*1))),A24)</f>
        <v>1</v>
      </c>
      <c r="H24" s="50">
        <f>F24*G24</f>
        <v>0</v>
      </c>
    </row>
    <row r="25" spans="1:8" ht="12.75">
      <c r="A25" s="35">
        <v>18</v>
      </c>
      <c r="B25" s="50">
        <f>+B24-C24</f>
        <v>0</v>
      </c>
      <c r="C25" s="50">
        <f>+C24</f>
        <v>0</v>
      </c>
      <c r="D25" s="51">
        <f>+D24</f>
        <v>0</v>
      </c>
      <c r="E25" s="50">
        <f>(B24*D25)/4</f>
        <v>0</v>
      </c>
      <c r="F25" s="50">
        <f>E25+C25</f>
        <v>0</v>
      </c>
      <c r="G25" s="52">
        <f>POWER((1/((1+(D25/4)*1))),A25)</f>
        <v>1</v>
      </c>
      <c r="H25" s="50">
        <f>F25*G25</f>
        <v>0</v>
      </c>
    </row>
    <row r="26" spans="1:8" ht="12.75">
      <c r="A26" s="35">
        <v>19</v>
      </c>
      <c r="B26" s="50">
        <f>+B25-C25</f>
        <v>0</v>
      </c>
      <c r="C26" s="50">
        <f>+C25</f>
        <v>0</v>
      </c>
      <c r="D26" s="51">
        <f>+D25</f>
        <v>0</v>
      </c>
      <c r="E26" s="50">
        <f>(B25*D26)/4</f>
        <v>0</v>
      </c>
      <c r="F26" s="50">
        <f>E26+C26</f>
        <v>0</v>
      </c>
      <c r="G26" s="52">
        <f>POWER((1/((1+(D26/4)*1))),A26)</f>
        <v>1</v>
      </c>
      <c r="H26" s="50">
        <f>F26*G26</f>
        <v>0</v>
      </c>
    </row>
    <row r="27" spans="1:8" ht="12.75">
      <c r="A27" s="35">
        <v>20</v>
      </c>
      <c r="B27" s="50">
        <f>+B26-C26</f>
        <v>0</v>
      </c>
      <c r="C27" s="50">
        <f>+C26</f>
        <v>0</v>
      </c>
      <c r="D27" s="51">
        <f>+D26</f>
        <v>0</v>
      </c>
      <c r="E27" s="50">
        <f>(B26*D27)/4</f>
        <v>0</v>
      </c>
      <c r="F27" s="50">
        <f>E27+C27</f>
        <v>0</v>
      </c>
      <c r="G27" s="52">
        <f>POWER((1/((1+(D27/4)*1))),A27)</f>
        <v>1</v>
      </c>
      <c r="H27" s="50">
        <f>F27*G27</f>
        <v>0</v>
      </c>
    </row>
    <row r="28" spans="1:8" ht="12.75">
      <c r="A28" s="35">
        <v>21</v>
      </c>
      <c r="B28" s="50">
        <f>+B27-C27</f>
        <v>0</v>
      </c>
      <c r="C28" s="50">
        <f>+C27</f>
        <v>0</v>
      </c>
      <c r="D28" s="51">
        <f>+D27</f>
        <v>0</v>
      </c>
      <c r="E28" s="50">
        <f>(B27*D28)/4</f>
        <v>0</v>
      </c>
      <c r="F28" s="50">
        <f>E28+C28</f>
        <v>0</v>
      </c>
      <c r="G28" s="52">
        <f>POWER((1/((1+(D28/4)*1))),A28)</f>
        <v>1</v>
      </c>
      <c r="H28" s="50">
        <f>F28*G28</f>
        <v>0</v>
      </c>
    </row>
    <row r="29" spans="1:8" ht="12.75">
      <c r="A29" s="35">
        <v>22</v>
      </c>
      <c r="B29" s="50">
        <f>+B28-C28</f>
        <v>0</v>
      </c>
      <c r="C29" s="50">
        <f>+C28</f>
        <v>0</v>
      </c>
      <c r="D29" s="51">
        <f>+D28</f>
        <v>0</v>
      </c>
      <c r="E29" s="50">
        <f>(B28*D29)/4</f>
        <v>0</v>
      </c>
      <c r="F29" s="50">
        <f>E29+C29</f>
        <v>0</v>
      </c>
      <c r="G29" s="52">
        <f>POWER((1/((1+(D29/4)*1))),A29)</f>
        <v>1</v>
      </c>
      <c r="H29" s="50">
        <f>F29*G29</f>
        <v>0</v>
      </c>
    </row>
    <row r="30" spans="1:8" ht="12.75">
      <c r="A30" s="35">
        <v>23</v>
      </c>
      <c r="B30" s="50">
        <f>+B29-C29</f>
        <v>0</v>
      </c>
      <c r="C30" s="50">
        <f>+C29</f>
        <v>0</v>
      </c>
      <c r="D30" s="51">
        <f>+D29</f>
        <v>0</v>
      </c>
      <c r="E30" s="50">
        <f>(B29*D30)/4</f>
        <v>0</v>
      </c>
      <c r="F30" s="50">
        <f>E30+C30</f>
        <v>0</v>
      </c>
      <c r="G30" s="52">
        <f>POWER((1/((1+(D30/4)*1))),A30)</f>
        <v>1</v>
      </c>
      <c r="H30" s="50">
        <f>F30*G30</f>
        <v>0</v>
      </c>
    </row>
    <row r="31" spans="1:8" ht="12.75">
      <c r="A31" s="35">
        <v>24</v>
      </c>
      <c r="B31" s="50">
        <f>+B30-C30</f>
        <v>0</v>
      </c>
      <c r="C31" s="50">
        <f>+C30</f>
        <v>0</v>
      </c>
      <c r="D31" s="51">
        <f>+D30</f>
        <v>0</v>
      </c>
      <c r="E31" s="50">
        <f>(B30*D31)/4</f>
        <v>0</v>
      </c>
      <c r="F31" s="50">
        <f>E31+C31</f>
        <v>0</v>
      </c>
      <c r="G31" s="52">
        <f>POWER((1/((1+(D31/4)*1))),A31)</f>
        <v>1</v>
      </c>
      <c r="H31" s="50">
        <f>F31*G31</f>
        <v>0</v>
      </c>
    </row>
    <row r="32" spans="1:8" ht="12.75">
      <c r="A32" s="35">
        <v>25</v>
      </c>
      <c r="B32" s="50">
        <f>+B31-C31</f>
        <v>0</v>
      </c>
      <c r="C32" s="50">
        <f>+C31</f>
        <v>0</v>
      </c>
      <c r="D32" s="51">
        <f>+D31</f>
        <v>0</v>
      </c>
      <c r="E32" s="50">
        <f>(B31*D32)/4</f>
        <v>0</v>
      </c>
      <c r="F32" s="50">
        <f>E32+C32</f>
        <v>0</v>
      </c>
      <c r="G32" s="52">
        <f>POWER((1/((1+(D32/4)*1))),A32)</f>
        <v>1</v>
      </c>
      <c r="H32" s="50">
        <f>F32*G32</f>
        <v>0</v>
      </c>
    </row>
    <row r="33" spans="1:8" ht="12.75">
      <c r="A33" s="35">
        <v>26</v>
      </c>
      <c r="B33" s="50">
        <f>+B32-C32</f>
        <v>0</v>
      </c>
      <c r="C33" s="50">
        <f>+C32</f>
        <v>0</v>
      </c>
      <c r="D33" s="51">
        <f>+D32</f>
        <v>0</v>
      </c>
      <c r="E33" s="50">
        <f>(B32*D33)/4</f>
        <v>0</v>
      </c>
      <c r="F33" s="50">
        <f>E33+C33</f>
        <v>0</v>
      </c>
      <c r="G33" s="52">
        <f>POWER((1/((1+(D33/4)*1))),A33)</f>
        <v>1</v>
      </c>
      <c r="H33" s="50">
        <f>F33*G33</f>
        <v>0</v>
      </c>
    </row>
    <row r="34" spans="1:8" ht="12.75">
      <c r="A34" s="35">
        <v>27</v>
      </c>
      <c r="B34" s="50">
        <f>+B33-C33</f>
        <v>0</v>
      </c>
      <c r="C34" s="50">
        <f>+C33</f>
        <v>0</v>
      </c>
      <c r="D34" s="51">
        <f>+D33</f>
        <v>0</v>
      </c>
      <c r="E34" s="50">
        <f>(B33*D34)/4</f>
        <v>0</v>
      </c>
      <c r="F34" s="50">
        <f>E34+C34</f>
        <v>0</v>
      </c>
      <c r="G34" s="52">
        <f>POWER((1/((1+(D34/4)*1))),A34)</f>
        <v>1</v>
      </c>
      <c r="H34" s="50">
        <f>F34*G34</f>
        <v>0</v>
      </c>
    </row>
    <row r="35" spans="1:8" ht="12.75">
      <c r="A35" s="35">
        <v>28</v>
      </c>
      <c r="B35" s="50">
        <f>+B34-C34</f>
        <v>0</v>
      </c>
      <c r="C35" s="50">
        <f>+C34</f>
        <v>0</v>
      </c>
      <c r="D35" s="51">
        <f>+D34</f>
        <v>0</v>
      </c>
      <c r="E35" s="50">
        <f>(B34*D35)/4</f>
        <v>0</v>
      </c>
      <c r="F35" s="50">
        <f>E35+C35</f>
        <v>0</v>
      </c>
      <c r="G35" s="52">
        <f>POWER((1/((1+(D35/4)*1))),A35)</f>
        <v>1</v>
      </c>
      <c r="H35" s="50">
        <f>F35*G35</f>
        <v>0</v>
      </c>
    </row>
    <row r="36" spans="1:8" ht="12.75">
      <c r="A36" s="35">
        <v>29</v>
      </c>
      <c r="B36" s="50">
        <f>+B35-C35</f>
        <v>0</v>
      </c>
      <c r="C36" s="50">
        <f>+C35</f>
        <v>0</v>
      </c>
      <c r="D36" s="51">
        <f>+D35</f>
        <v>0</v>
      </c>
      <c r="E36" s="50">
        <f>(B35*D36)/4</f>
        <v>0</v>
      </c>
      <c r="F36" s="50">
        <f>E36+C36</f>
        <v>0</v>
      </c>
      <c r="G36" s="52">
        <f>POWER((1/((1+(D36/4)*1))),A36)</f>
        <v>1</v>
      </c>
      <c r="H36" s="50">
        <f>F36*G36</f>
        <v>0</v>
      </c>
    </row>
    <row r="37" spans="1:8" ht="12.75">
      <c r="A37" s="35">
        <v>30</v>
      </c>
      <c r="B37" s="50">
        <f>+B36-C36</f>
        <v>0</v>
      </c>
      <c r="C37" s="50">
        <f>+C36</f>
        <v>0</v>
      </c>
      <c r="D37" s="51">
        <f>+D36</f>
        <v>0</v>
      </c>
      <c r="E37" s="50">
        <f>(B36*D37)/4</f>
        <v>0</v>
      </c>
      <c r="F37" s="50">
        <f>E37+C37</f>
        <v>0</v>
      </c>
      <c r="G37" s="52">
        <f>POWER((1/((1+(D37/4)*1))),A37)</f>
        <v>1</v>
      </c>
      <c r="H37" s="50">
        <f>F37*G37</f>
        <v>0</v>
      </c>
    </row>
    <row r="38" spans="1:8" ht="12.75">
      <c r="A38" s="35">
        <v>31</v>
      </c>
      <c r="B38" s="50">
        <f>+B37-C37</f>
        <v>0</v>
      </c>
      <c r="C38" s="50">
        <f>+C37</f>
        <v>0</v>
      </c>
      <c r="D38" s="51">
        <f>+D37</f>
        <v>0</v>
      </c>
      <c r="E38" s="50">
        <f>(B37*D38)/4</f>
        <v>0</v>
      </c>
      <c r="F38" s="50">
        <f>E38+C38</f>
        <v>0</v>
      </c>
      <c r="G38" s="52">
        <f>POWER((1/((1+(D38/4)*1))),A38)</f>
        <v>1</v>
      </c>
      <c r="H38" s="50">
        <f>F38*G38</f>
        <v>0</v>
      </c>
    </row>
    <row r="39" spans="1:8" ht="12.75">
      <c r="A39" s="35">
        <v>32</v>
      </c>
      <c r="B39" s="50">
        <f>+B38-C38</f>
        <v>0</v>
      </c>
      <c r="C39" s="50">
        <f>+C38</f>
        <v>0</v>
      </c>
      <c r="D39" s="51">
        <f>+D38</f>
        <v>0</v>
      </c>
      <c r="E39" s="50">
        <f>(B38*D39)/4</f>
        <v>0</v>
      </c>
      <c r="F39" s="50">
        <f>E39+C39</f>
        <v>0</v>
      </c>
      <c r="G39" s="52">
        <f>POWER((1/((1+(D39/4)*1))),A39)</f>
        <v>1</v>
      </c>
      <c r="H39" s="50">
        <f>F39*G39</f>
        <v>0</v>
      </c>
    </row>
    <row r="40" spans="1:8" ht="12.75">
      <c r="A40" s="35">
        <v>33</v>
      </c>
      <c r="B40" s="50">
        <f>+B39-C39</f>
        <v>0</v>
      </c>
      <c r="C40" s="50">
        <f>+C39</f>
        <v>0</v>
      </c>
      <c r="D40" s="51">
        <f>+D39</f>
        <v>0</v>
      </c>
      <c r="E40" s="50">
        <f>(B39*D40)/4</f>
        <v>0</v>
      </c>
      <c r="F40" s="50">
        <f>E40+C40</f>
        <v>0</v>
      </c>
      <c r="G40" s="52">
        <f>POWER((1/((1+(D40/4)*1))),A40)</f>
        <v>1</v>
      </c>
      <c r="H40" s="50">
        <f>F40*G40</f>
        <v>0</v>
      </c>
    </row>
    <row r="41" spans="1:8" ht="12.75">
      <c r="A41" s="35">
        <v>34</v>
      </c>
      <c r="B41" s="50">
        <f>+B40-C40</f>
        <v>0</v>
      </c>
      <c r="C41" s="50">
        <f>+C40</f>
        <v>0</v>
      </c>
      <c r="D41" s="51">
        <f>+D40</f>
        <v>0</v>
      </c>
      <c r="E41" s="50">
        <f>(B40*D41)/4</f>
        <v>0</v>
      </c>
      <c r="F41" s="50">
        <f>E41+C41</f>
        <v>0</v>
      </c>
      <c r="G41" s="52">
        <f>POWER((1/((1+(D41/4)*1))),A41)</f>
        <v>1</v>
      </c>
      <c r="H41" s="50">
        <f>F41*G41</f>
        <v>0</v>
      </c>
    </row>
    <row r="42" spans="1:8" ht="12.75">
      <c r="A42" s="35">
        <v>35</v>
      </c>
      <c r="B42" s="50">
        <f>+B41-C41</f>
        <v>0</v>
      </c>
      <c r="C42" s="50">
        <f>+C41</f>
        <v>0</v>
      </c>
      <c r="D42" s="51">
        <f>+D41</f>
        <v>0</v>
      </c>
      <c r="E42" s="50">
        <f>(B41*D42)/4</f>
        <v>0</v>
      </c>
      <c r="F42" s="50">
        <f>E42+C42</f>
        <v>0</v>
      </c>
      <c r="G42" s="52">
        <f>POWER((1/((1+(D42/4)*1))),A42)</f>
        <v>1</v>
      </c>
      <c r="H42" s="50">
        <f>F42*G42</f>
        <v>0</v>
      </c>
    </row>
    <row r="43" spans="1:8" ht="12.75">
      <c r="A43" s="35">
        <v>36</v>
      </c>
      <c r="B43" s="50">
        <f>+B42-C42</f>
        <v>0</v>
      </c>
      <c r="C43" s="50">
        <f>+C42</f>
        <v>0</v>
      </c>
      <c r="D43" s="51">
        <f>+D42</f>
        <v>0</v>
      </c>
      <c r="E43" s="50">
        <f>(B42*D43)/4</f>
        <v>0</v>
      </c>
      <c r="F43" s="50">
        <f>E43+C43</f>
        <v>0</v>
      </c>
      <c r="G43" s="52">
        <f>POWER((1/((1+(D43/4)*1))),A43)</f>
        <v>1</v>
      </c>
      <c r="H43" s="50">
        <f>F43*G43</f>
        <v>0</v>
      </c>
    </row>
    <row r="44" spans="1:8" ht="12.75">
      <c r="A44" s="35">
        <v>37</v>
      </c>
      <c r="B44" s="50">
        <f>+B43-C43</f>
        <v>0</v>
      </c>
      <c r="C44" s="50">
        <f>+C43</f>
        <v>0</v>
      </c>
      <c r="D44" s="51">
        <f>+D43</f>
        <v>0</v>
      </c>
      <c r="E44" s="50">
        <f>(B43*D44)/4</f>
        <v>0</v>
      </c>
      <c r="F44" s="50">
        <f>E44+C44</f>
        <v>0</v>
      </c>
      <c r="G44" s="52">
        <f>POWER((1/((1+(D44/4)*1))),A44)</f>
        <v>1</v>
      </c>
      <c r="H44" s="50">
        <f>F44*G44</f>
        <v>0</v>
      </c>
    </row>
    <row r="45" spans="1:8" ht="12.75">
      <c r="A45" s="35">
        <v>38</v>
      </c>
      <c r="B45" s="50">
        <f>+B44-C44</f>
        <v>0</v>
      </c>
      <c r="C45" s="50">
        <f>+C44</f>
        <v>0</v>
      </c>
      <c r="D45" s="51">
        <f>+D44</f>
        <v>0</v>
      </c>
      <c r="E45" s="50">
        <f>(B44*D45)/4</f>
        <v>0</v>
      </c>
      <c r="F45" s="50">
        <f>E45+C45</f>
        <v>0</v>
      </c>
      <c r="G45" s="52">
        <f>POWER((1/((1+(D45/4)*1))),A45)</f>
        <v>1</v>
      </c>
      <c r="H45" s="50">
        <f>F45*G45</f>
        <v>0</v>
      </c>
    </row>
    <row r="46" spans="1:8" ht="12.75">
      <c r="A46" s="35">
        <v>39</v>
      </c>
      <c r="B46" s="50">
        <f>+B45-C45</f>
        <v>0</v>
      </c>
      <c r="C46" s="50">
        <f>+C45</f>
        <v>0</v>
      </c>
      <c r="D46" s="51">
        <f>+D45</f>
        <v>0</v>
      </c>
      <c r="E46" s="50">
        <f>(B45*D46)/4</f>
        <v>0</v>
      </c>
      <c r="F46" s="50">
        <f>E46+C46</f>
        <v>0</v>
      </c>
      <c r="G46" s="52">
        <f>POWER((1/((1+(D46/4)*1))),A46)</f>
        <v>1</v>
      </c>
      <c r="H46" s="50">
        <f>F46*G46</f>
        <v>0</v>
      </c>
    </row>
    <row r="47" spans="1:8" ht="12.75">
      <c r="A47" s="35">
        <v>40</v>
      </c>
      <c r="B47" s="50">
        <f>+B46-C46</f>
        <v>0</v>
      </c>
      <c r="C47" s="50">
        <f>+C46</f>
        <v>0</v>
      </c>
      <c r="D47" s="51">
        <f>+D46</f>
        <v>0</v>
      </c>
      <c r="E47" s="50">
        <f>(B46*D47)/4</f>
        <v>0</v>
      </c>
      <c r="F47" s="50">
        <f>E47+C47</f>
        <v>0</v>
      </c>
      <c r="G47" s="52">
        <f>POWER((1/((1+(D47/4)*1))),A47)</f>
        <v>1</v>
      </c>
      <c r="H47" s="50">
        <f>F47*G47</f>
        <v>0</v>
      </c>
    </row>
    <row r="48" spans="2:4" ht="12.75">
      <c r="B48" s="50"/>
      <c r="C48" s="50"/>
      <c r="D48" s="53"/>
    </row>
    <row r="49" spans="4:8" ht="12.75">
      <c r="D49" s="53"/>
      <c r="E49" s="54" t="s">
        <v>47</v>
      </c>
      <c r="F49" s="50"/>
      <c r="G49" s="55" t="s">
        <v>48</v>
      </c>
      <c r="H49" s="56">
        <f>SUM(H8:H48)</f>
        <v>0</v>
      </c>
    </row>
    <row r="50" ht="12.75">
      <c r="D50" s="53"/>
    </row>
    <row r="51" spans="1:7" ht="12.75">
      <c r="A51" s="39" t="s">
        <v>49</v>
      </c>
      <c r="B51" s="50"/>
      <c r="C51" s="50"/>
      <c r="D51" s="57"/>
      <c r="E51" s="50"/>
      <c r="F51" s="50"/>
      <c r="G51" s="52"/>
    </row>
    <row r="52" spans="1:4" ht="12.75">
      <c r="A52" s="40" t="s">
        <v>50</v>
      </c>
      <c r="D52" s="53"/>
    </row>
    <row r="53" spans="1:8" ht="12.75">
      <c r="A53" s="41" t="s">
        <v>21</v>
      </c>
      <c r="B53" s="42" t="s">
        <v>22</v>
      </c>
      <c r="C53" s="42" t="s">
        <v>23</v>
      </c>
      <c r="D53" s="58" t="s">
        <v>24</v>
      </c>
      <c r="E53" s="42" t="s">
        <v>25</v>
      </c>
      <c r="F53" s="42" t="s">
        <v>26</v>
      </c>
      <c r="G53" s="43" t="s">
        <v>27</v>
      </c>
      <c r="H53" s="42" t="s">
        <v>28</v>
      </c>
    </row>
    <row r="54" spans="1:8" ht="12.75">
      <c r="A54" s="44" t="s">
        <v>29</v>
      </c>
      <c r="B54" s="45" t="s">
        <v>30</v>
      </c>
      <c r="C54" s="46" t="s">
        <v>31</v>
      </c>
      <c r="D54" s="59" t="s">
        <v>32</v>
      </c>
      <c r="E54" s="45" t="s">
        <v>33</v>
      </c>
      <c r="F54" s="45" t="s">
        <v>34</v>
      </c>
      <c r="G54" s="47" t="s">
        <v>35</v>
      </c>
      <c r="H54" s="45" t="s">
        <v>34</v>
      </c>
    </row>
    <row r="55" spans="1:8" ht="12.75">
      <c r="A55" s="44" t="s">
        <v>36</v>
      </c>
      <c r="D55" s="60" t="s">
        <v>38</v>
      </c>
      <c r="E55" s="45" t="s">
        <v>39</v>
      </c>
      <c r="F55" s="45" t="s">
        <v>40</v>
      </c>
      <c r="G55" s="47" t="s">
        <v>41</v>
      </c>
      <c r="H55" s="45" t="s">
        <v>42</v>
      </c>
    </row>
    <row r="56" spans="2:8" ht="12.75">
      <c r="B56" s="45" t="s">
        <v>51</v>
      </c>
      <c r="D56" s="59" t="s">
        <v>52</v>
      </c>
      <c r="H56" s="45" t="s">
        <v>46</v>
      </c>
    </row>
    <row r="57" spans="2:8" ht="12.75">
      <c r="B57" s="87">
        <f>+B7</f>
        <v>0</v>
      </c>
      <c r="D57" s="59"/>
      <c r="H57" s="45"/>
    </row>
    <row r="58" spans="1:8" ht="12.75">
      <c r="A58" s="49">
        <v>1</v>
      </c>
      <c r="B58" s="50">
        <f>+B57-C58</f>
        <v>0</v>
      </c>
      <c r="C58" s="50">
        <f>+B57/40</f>
        <v>0</v>
      </c>
      <c r="D58" s="57">
        <f>+E118</f>
        <v>0</v>
      </c>
      <c r="E58" s="50">
        <f>(B57*D58)/4</f>
        <v>0</v>
      </c>
      <c r="F58" s="50">
        <f>E58+C58</f>
        <v>0</v>
      </c>
      <c r="G58" s="52">
        <f>+G8</f>
        <v>1</v>
      </c>
      <c r="H58" s="50">
        <f>F58*G58</f>
        <v>0</v>
      </c>
    </row>
    <row r="59" spans="1:8" ht="12.75">
      <c r="A59" s="49">
        <v>2</v>
      </c>
      <c r="B59" s="50">
        <f>+B58-C58</f>
        <v>0</v>
      </c>
      <c r="C59" s="50">
        <f>+C58</f>
        <v>0</v>
      </c>
      <c r="D59" s="57">
        <f>+D58</f>
        <v>0</v>
      </c>
      <c r="E59" s="50">
        <f>(B58*D59)/4</f>
        <v>0</v>
      </c>
      <c r="F59" s="50">
        <f>E59+C59</f>
        <v>0</v>
      </c>
      <c r="G59" s="52">
        <f>+G9</f>
        <v>1</v>
      </c>
      <c r="H59" s="50">
        <f>F59*G59</f>
        <v>0</v>
      </c>
    </row>
    <row r="60" spans="1:8" ht="12.75">
      <c r="A60" s="49">
        <v>3</v>
      </c>
      <c r="B60" s="50">
        <f>+B59-C59</f>
        <v>0</v>
      </c>
      <c r="C60" s="50">
        <f>+C59</f>
        <v>0</v>
      </c>
      <c r="D60" s="57">
        <f>+D59</f>
        <v>0</v>
      </c>
      <c r="E60" s="50">
        <f>(B59*D60)/4</f>
        <v>0</v>
      </c>
      <c r="F60" s="50">
        <f>E60+C60</f>
        <v>0</v>
      </c>
      <c r="G60" s="52">
        <f>+G10</f>
        <v>1</v>
      </c>
      <c r="H60" s="50">
        <f>F60*G60</f>
        <v>0</v>
      </c>
    </row>
    <row r="61" spans="1:8" ht="12.75">
      <c r="A61" s="49">
        <v>4</v>
      </c>
      <c r="B61" s="50">
        <f>+B60-C60</f>
        <v>0</v>
      </c>
      <c r="C61" s="50">
        <f>+C60</f>
        <v>0</v>
      </c>
      <c r="D61" s="57">
        <f>+D60</f>
        <v>0</v>
      </c>
      <c r="E61" s="50">
        <f>(B60*D61)/4</f>
        <v>0</v>
      </c>
      <c r="F61" s="50">
        <f>E61+C61</f>
        <v>0</v>
      </c>
      <c r="G61" s="52">
        <f>+G11</f>
        <v>1</v>
      </c>
      <c r="H61" s="50">
        <f>F61*G61</f>
        <v>0</v>
      </c>
    </row>
    <row r="62" spans="1:8" ht="12.75">
      <c r="A62" s="49">
        <v>5</v>
      </c>
      <c r="B62" s="50">
        <f>+B61-C61</f>
        <v>0</v>
      </c>
      <c r="C62" s="50">
        <f>+C61</f>
        <v>0</v>
      </c>
      <c r="D62" s="57">
        <f>+D61</f>
        <v>0</v>
      </c>
      <c r="E62" s="50">
        <f>(B61*D62)/4</f>
        <v>0</v>
      </c>
      <c r="F62" s="50">
        <f>E62+C62</f>
        <v>0</v>
      </c>
      <c r="G62" s="52">
        <f>+G12</f>
        <v>1</v>
      </c>
      <c r="H62" s="50">
        <f>F62*G62</f>
        <v>0</v>
      </c>
    </row>
    <row r="63" spans="1:8" ht="12.75">
      <c r="A63" s="49">
        <v>6</v>
      </c>
      <c r="B63" s="50">
        <f>+B62-C62</f>
        <v>0</v>
      </c>
      <c r="C63" s="50">
        <f>+C62</f>
        <v>0</v>
      </c>
      <c r="D63" s="57">
        <f>+D62</f>
        <v>0</v>
      </c>
      <c r="E63" s="50">
        <f>(B62*D63)/4</f>
        <v>0</v>
      </c>
      <c r="F63" s="50">
        <f>E63+C63</f>
        <v>0</v>
      </c>
      <c r="G63" s="52">
        <f>+G13</f>
        <v>1</v>
      </c>
      <c r="H63" s="50">
        <f>F63*G63</f>
        <v>0</v>
      </c>
    </row>
    <row r="64" spans="1:8" ht="12.75">
      <c r="A64" s="49">
        <v>7</v>
      </c>
      <c r="B64" s="50">
        <f>+B63-C63</f>
        <v>0</v>
      </c>
      <c r="C64" s="50">
        <f>+C63</f>
        <v>0</v>
      </c>
      <c r="D64" s="57">
        <f>+D63</f>
        <v>0</v>
      </c>
      <c r="E64" s="50">
        <f>(B63*D64)/4</f>
        <v>0</v>
      </c>
      <c r="F64" s="50">
        <f>E64+C64</f>
        <v>0</v>
      </c>
      <c r="G64" s="52">
        <f>+G14</f>
        <v>1</v>
      </c>
      <c r="H64" s="50">
        <f>F64*G64</f>
        <v>0</v>
      </c>
    </row>
    <row r="65" spans="1:8" ht="12.75">
      <c r="A65" s="49">
        <v>8</v>
      </c>
      <c r="B65" s="50">
        <f>+B64-C64</f>
        <v>0</v>
      </c>
      <c r="C65" s="50">
        <f>+C64</f>
        <v>0</v>
      </c>
      <c r="D65" s="57">
        <f>+D64</f>
        <v>0</v>
      </c>
      <c r="E65" s="50">
        <f>(B64*D65)/4</f>
        <v>0</v>
      </c>
      <c r="F65" s="50">
        <f>E65+C65</f>
        <v>0</v>
      </c>
      <c r="G65" s="52">
        <f>+G15</f>
        <v>1</v>
      </c>
      <c r="H65" s="50">
        <f>F65*G65</f>
        <v>0</v>
      </c>
    </row>
    <row r="66" spans="1:8" ht="12.75">
      <c r="A66" s="49">
        <v>9</v>
      </c>
      <c r="B66" s="50">
        <f>+B65-C65</f>
        <v>0</v>
      </c>
      <c r="C66" s="50">
        <f>+C65</f>
        <v>0</v>
      </c>
      <c r="D66" s="57">
        <f>+D65</f>
        <v>0</v>
      </c>
      <c r="E66" s="50">
        <f>(B65*D66)/4</f>
        <v>0</v>
      </c>
      <c r="F66" s="50">
        <f>E66+C66</f>
        <v>0</v>
      </c>
      <c r="G66" s="52">
        <f>+G16</f>
        <v>1</v>
      </c>
      <c r="H66" s="50">
        <f>F66*G66</f>
        <v>0</v>
      </c>
    </row>
    <row r="67" spans="1:8" ht="12.75">
      <c r="A67" s="49">
        <v>10</v>
      </c>
      <c r="B67" s="50">
        <f>+B66-C66</f>
        <v>0</v>
      </c>
      <c r="C67" s="50">
        <f>+C66</f>
        <v>0</v>
      </c>
      <c r="D67" s="57">
        <f>+D66</f>
        <v>0</v>
      </c>
      <c r="E67" s="50">
        <f>(B66*D67)/4</f>
        <v>0</v>
      </c>
      <c r="F67" s="50">
        <f>E67+C67</f>
        <v>0</v>
      </c>
      <c r="G67" s="52">
        <f>+G17</f>
        <v>1</v>
      </c>
      <c r="H67" s="50">
        <f>F67*G67</f>
        <v>0</v>
      </c>
    </row>
    <row r="68" spans="1:8" ht="12.75">
      <c r="A68" s="49">
        <v>11</v>
      </c>
      <c r="B68" s="50">
        <f>+B67-C67</f>
        <v>0</v>
      </c>
      <c r="C68" s="50">
        <f>+C67</f>
        <v>0</v>
      </c>
      <c r="D68" s="57">
        <f>+D67</f>
        <v>0</v>
      </c>
      <c r="E68" s="50">
        <f>(B67*D68)/4</f>
        <v>0</v>
      </c>
      <c r="F68" s="50">
        <f>E68+C68</f>
        <v>0</v>
      </c>
      <c r="G68" s="52">
        <f>+G18</f>
        <v>1</v>
      </c>
      <c r="H68" s="50">
        <f>F68*G68</f>
        <v>0</v>
      </c>
    </row>
    <row r="69" spans="1:8" ht="12.75">
      <c r="A69" s="49">
        <v>12</v>
      </c>
      <c r="B69" s="50">
        <f>+B68-C68</f>
        <v>0</v>
      </c>
      <c r="C69" s="50">
        <f>+C68</f>
        <v>0</v>
      </c>
      <c r="D69" s="57">
        <f>+D68</f>
        <v>0</v>
      </c>
      <c r="E69" s="50">
        <f>(B68*D69)/4</f>
        <v>0</v>
      </c>
      <c r="F69" s="50">
        <f>E69+C69</f>
        <v>0</v>
      </c>
      <c r="G69" s="52">
        <f>+G19</f>
        <v>1</v>
      </c>
      <c r="H69" s="50">
        <f>F69*G69</f>
        <v>0</v>
      </c>
    </row>
    <row r="70" spans="1:8" ht="12.75">
      <c r="A70" s="49">
        <v>13</v>
      </c>
      <c r="B70" s="50">
        <f>+B69-C69</f>
        <v>0</v>
      </c>
      <c r="C70" s="50">
        <f>+C69</f>
        <v>0</v>
      </c>
      <c r="D70" s="57">
        <f>+D69</f>
        <v>0</v>
      </c>
      <c r="E70" s="50">
        <f>(B69*D70)/4</f>
        <v>0</v>
      </c>
      <c r="F70" s="50">
        <f>E70+C70</f>
        <v>0</v>
      </c>
      <c r="G70" s="52">
        <f>+G20</f>
        <v>1</v>
      </c>
      <c r="H70" s="50">
        <f>F70*G70</f>
        <v>0</v>
      </c>
    </row>
    <row r="71" spans="1:8" ht="12.75">
      <c r="A71" s="49">
        <v>14</v>
      </c>
      <c r="B71" s="50">
        <f>+B70-C70</f>
        <v>0</v>
      </c>
      <c r="C71" s="50">
        <f>+C70</f>
        <v>0</v>
      </c>
      <c r="D71" s="57">
        <f>+D70</f>
        <v>0</v>
      </c>
      <c r="E71" s="50">
        <f>(B70*D71)/4</f>
        <v>0</v>
      </c>
      <c r="F71" s="50">
        <f>E71+C71</f>
        <v>0</v>
      </c>
      <c r="G71" s="52">
        <f>+G21</f>
        <v>1</v>
      </c>
      <c r="H71" s="50">
        <f>F71*G71</f>
        <v>0</v>
      </c>
    </row>
    <row r="72" spans="1:8" ht="12.75">
      <c r="A72" s="49">
        <v>15</v>
      </c>
      <c r="B72" s="50">
        <f>+B71-C71</f>
        <v>0</v>
      </c>
      <c r="C72" s="50">
        <f>+C71</f>
        <v>0</v>
      </c>
      <c r="D72" s="57">
        <f>+D71</f>
        <v>0</v>
      </c>
      <c r="E72" s="50">
        <f>(B71*D72)/4</f>
        <v>0</v>
      </c>
      <c r="F72" s="50">
        <f>E72+C72</f>
        <v>0</v>
      </c>
      <c r="G72" s="52">
        <f>+G22</f>
        <v>1</v>
      </c>
      <c r="H72" s="50">
        <f>F72*G72</f>
        <v>0</v>
      </c>
    </row>
    <row r="73" spans="1:8" ht="12.75">
      <c r="A73" s="35">
        <v>16</v>
      </c>
      <c r="B73" s="50">
        <f>+B72-C72</f>
        <v>0</v>
      </c>
      <c r="C73" s="50">
        <f>+C72</f>
        <v>0</v>
      </c>
      <c r="D73" s="57">
        <f>+D72</f>
        <v>0</v>
      </c>
      <c r="E73" s="50">
        <f>(B72*D73)/4</f>
        <v>0</v>
      </c>
      <c r="F73" s="50">
        <f>E73+C73</f>
        <v>0</v>
      </c>
      <c r="G73" s="52">
        <f>+G23</f>
        <v>1</v>
      </c>
      <c r="H73" s="50">
        <f>F73*G73</f>
        <v>0</v>
      </c>
    </row>
    <row r="74" spans="1:8" ht="12.75">
      <c r="A74" s="35">
        <v>17</v>
      </c>
      <c r="B74" s="50">
        <f>+B73-C73</f>
        <v>0</v>
      </c>
      <c r="C74" s="50">
        <f>+C73</f>
        <v>0</v>
      </c>
      <c r="D74" s="57">
        <f>+D73</f>
        <v>0</v>
      </c>
      <c r="E74" s="50">
        <f>(B73*D74)/4</f>
        <v>0</v>
      </c>
      <c r="F74" s="50">
        <f>E74+C74</f>
        <v>0</v>
      </c>
      <c r="G74" s="52">
        <f>+G24</f>
        <v>1</v>
      </c>
      <c r="H74" s="50">
        <f>F74*G74</f>
        <v>0</v>
      </c>
    </row>
    <row r="75" spans="1:8" ht="12.75">
      <c r="A75" s="35">
        <v>18</v>
      </c>
      <c r="B75" s="50">
        <f>+B74-C74</f>
        <v>0</v>
      </c>
      <c r="C75" s="50">
        <f>+C74</f>
        <v>0</v>
      </c>
      <c r="D75" s="57">
        <f>+D74</f>
        <v>0</v>
      </c>
      <c r="E75" s="50">
        <f>(B74*D75)/4</f>
        <v>0</v>
      </c>
      <c r="F75" s="50">
        <f>E75+C75</f>
        <v>0</v>
      </c>
      <c r="G75" s="52">
        <f>+G25</f>
        <v>1</v>
      </c>
      <c r="H75" s="50">
        <f>F75*G75</f>
        <v>0</v>
      </c>
    </row>
    <row r="76" spans="1:8" ht="12.75">
      <c r="A76" s="35">
        <v>19</v>
      </c>
      <c r="B76" s="50">
        <f>+B75-C75</f>
        <v>0</v>
      </c>
      <c r="C76" s="50">
        <f>+C75</f>
        <v>0</v>
      </c>
      <c r="D76" s="57">
        <f>+D75</f>
        <v>0</v>
      </c>
      <c r="E76" s="50">
        <f>(B75*D76)/4</f>
        <v>0</v>
      </c>
      <c r="F76" s="50">
        <f>E76+C76</f>
        <v>0</v>
      </c>
      <c r="G76" s="52">
        <f>+G26</f>
        <v>1</v>
      </c>
      <c r="H76" s="50">
        <f>F76*G76</f>
        <v>0</v>
      </c>
    </row>
    <row r="77" spans="1:8" ht="12.75">
      <c r="A77" s="35">
        <v>20</v>
      </c>
      <c r="B77" s="50">
        <f>+B76-C76</f>
        <v>0</v>
      </c>
      <c r="C77" s="50">
        <f>+C76</f>
        <v>0</v>
      </c>
      <c r="D77" s="57">
        <f>+D76</f>
        <v>0</v>
      </c>
      <c r="E77" s="50">
        <f>(B76*D77)/4</f>
        <v>0</v>
      </c>
      <c r="F77" s="50">
        <f>E77+C77</f>
        <v>0</v>
      </c>
      <c r="G77" s="52">
        <f>+G27</f>
        <v>1</v>
      </c>
      <c r="H77" s="50">
        <f>F77*G77</f>
        <v>0</v>
      </c>
    </row>
    <row r="78" spans="1:8" ht="12.75">
      <c r="A78" s="35">
        <v>21</v>
      </c>
      <c r="B78" s="50">
        <f>+B77-C77</f>
        <v>0</v>
      </c>
      <c r="C78" s="50">
        <f>+C77</f>
        <v>0</v>
      </c>
      <c r="D78" s="57">
        <f>+D77</f>
        <v>0</v>
      </c>
      <c r="E78" s="50">
        <f>(B77*D78)/4</f>
        <v>0</v>
      </c>
      <c r="F78" s="50">
        <f>E78+C78</f>
        <v>0</v>
      </c>
      <c r="G78" s="52">
        <f>+G28</f>
        <v>1</v>
      </c>
      <c r="H78" s="50">
        <f>F78*G78</f>
        <v>0</v>
      </c>
    </row>
    <row r="79" spans="1:8" ht="12.75">
      <c r="A79" s="35">
        <v>22</v>
      </c>
      <c r="B79" s="50">
        <f>+B78-C78</f>
        <v>0</v>
      </c>
      <c r="C79" s="50">
        <f>+C78</f>
        <v>0</v>
      </c>
      <c r="D79" s="57">
        <f>+D78</f>
        <v>0</v>
      </c>
      <c r="E79" s="50">
        <f>(B78*D79)/4</f>
        <v>0</v>
      </c>
      <c r="F79" s="50">
        <f>E79+C79</f>
        <v>0</v>
      </c>
      <c r="G79" s="52">
        <f>+G29</f>
        <v>1</v>
      </c>
      <c r="H79" s="50">
        <f>F79*G79</f>
        <v>0</v>
      </c>
    </row>
    <row r="80" spans="1:8" ht="12.75">
      <c r="A80" s="35">
        <v>23</v>
      </c>
      <c r="B80" s="50">
        <f>+B79-C79</f>
        <v>0</v>
      </c>
      <c r="C80" s="50">
        <f>+C79</f>
        <v>0</v>
      </c>
      <c r="D80" s="57">
        <f>+D79</f>
        <v>0</v>
      </c>
      <c r="E80" s="50">
        <f>(B79*D80)/4</f>
        <v>0</v>
      </c>
      <c r="F80" s="50">
        <f>E80+C80</f>
        <v>0</v>
      </c>
      <c r="G80" s="52">
        <f>+G30</f>
        <v>1</v>
      </c>
      <c r="H80" s="50">
        <f>F80*G80</f>
        <v>0</v>
      </c>
    </row>
    <row r="81" spans="1:8" ht="12.75">
      <c r="A81" s="35">
        <v>24</v>
      </c>
      <c r="B81" s="50">
        <f>+B80-C80</f>
        <v>0</v>
      </c>
      <c r="C81" s="50">
        <f>+C80</f>
        <v>0</v>
      </c>
      <c r="D81" s="57">
        <f>+D80</f>
        <v>0</v>
      </c>
      <c r="E81" s="50">
        <f>(B80*D81)/4</f>
        <v>0</v>
      </c>
      <c r="F81" s="50">
        <f>E81+C81</f>
        <v>0</v>
      </c>
      <c r="G81" s="52">
        <f>+G31</f>
        <v>1</v>
      </c>
      <c r="H81" s="50">
        <f>F81*G81</f>
        <v>0</v>
      </c>
    </row>
    <row r="82" spans="1:8" ht="12.75">
      <c r="A82" s="35">
        <v>25</v>
      </c>
      <c r="B82" s="50">
        <f>+B81-C81</f>
        <v>0</v>
      </c>
      <c r="C82" s="50">
        <f>+C81</f>
        <v>0</v>
      </c>
      <c r="D82" s="57">
        <f>+D81</f>
        <v>0</v>
      </c>
      <c r="E82" s="50">
        <f>(B81*D82)/4</f>
        <v>0</v>
      </c>
      <c r="F82" s="50">
        <f>E82+C82</f>
        <v>0</v>
      </c>
      <c r="G82" s="52">
        <f>+G32</f>
        <v>1</v>
      </c>
      <c r="H82" s="50">
        <f>F82*G82</f>
        <v>0</v>
      </c>
    </row>
    <row r="83" spans="1:8" ht="12.75">
      <c r="A83" s="35">
        <v>26</v>
      </c>
      <c r="B83" s="50">
        <f>+B82-C82</f>
        <v>0</v>
      </c>
      <c r="C83" s="50">
        <f>+C82</f>
        <v>0</v>
      </c>
      <c r="D83" s="57">
        <f>+D82</f>
        <v>0</v>
      </c>
      <c r="E83" s="50">
        <f>(B82*D83)/4</f>
        <v>0</v>
      </c>
      <c r="F83" s="50">
        <f>E83+C83</f>
        <v>0</v>
      </c>
      <c r="G83" s="52">
        <f>+G33</f>
        <v>1</v>
      </c>
      <c r="H83" s="50">
        <f>F83*G83</f>
        <v>0</v>
      </c>
    </row>
    <row r="84" spans="1:8" ht="12.75">
      <c r="A84" s="35">
        <v>27</v>
      </c>
      <c r="B84" s="50">
        <f>+B83-C83</f>
        <v>0</v>
      </c>
      <c r="C84" s="50">
        <f>+C83</f>
        <v>0</v>
      </c>
      <c r="D84" s="57">
        <f>+D83</f>
        <v>0</v>
      </c>
      <c r="E84" s="50">
        <f>(B83*D84)/4</f>
        <v>0</v>
      </c>
      <c r="F84" s="50">
        <f>E84+C84</f>
        <v>0</v>
      </c>
      <c r="G84" s="52">
        <f>+G34</f>
        <v>1</v>
      </c>
      <c r="H84" s="50">
        <f>F84*G84</f>
        <v>0</v>
      </c>
    </row>
    <row r="85" spans="1:8" ht="12.75">
      <c r="A85" s="35">
        <v>28</v>
      </c>
      <c r="B85" s="50">
        <f>+B84-C84</f>
        <v>0</v>
      </c>
      <c r="C85" s="50">
        <f>+C84</f>
        <v>0</v>
      </c>
      <c r="D85" s="57">
        <f>+D84</f>
        <v>0</v>
      </c>
      <c r="E85" s="50">
        <f>(B84*D85)/4</f>
        <v>0</v>
      </c>
      <c r="F85" s="50">
        <f>E85+C85</f>
        <v>0</v>
      </c>
      <c r="G85" s="52">
        <f>+G35</f>
        <v>1</v>
      </c>
      <c r="H85" s="50">
        <f>F85*G85</f>
        <v>0</v>
      </c>
    </row>
    <row r="86" spans="1:8" ht="12.75">
      <c r="A86" s="35">
        <v>29</v>
      </c>
      <c r="B86" s="50">
        <f>+B85-C85</f>
        <v>0</v>
      </c>
      <c r="C86" s="50">
        <f>+C85</f>
        <v>0</v>
      </c>
      <c r="D86" s="57">
        <f>+D85</f>
        <v>0</v>
      </c>
      <c r="E86" s="50">
        <f>(B85*D86)/4</f>
        <v>0</v>
      </c>
      <c r="F86" s="50">
        <f>E86+C86</f>
        <v>0</v>
      </c>
      <c r="G86" s="52">
        <f>+G36</f>
        <v>1</v>
      </c>
      <c r="H86" s="50">
        <f>F86*G86</f>
        <v>0</v>
      </c>
    </row>
    <row r="87" spans="1:8" ht="12.75">
      <c r="A87" s="35">
        <v>30</v>
      </c>
      <c r="B87" s="50">
        <f>+B86-C86</f>
        <v>0</v>
      </c>
      <c r="C87" s="50">
        <f>+C86</f>
        <v>0</v>
      </c>
      <c r="D87" s="57">
        <f>+D86</f>
        <v>0</v>
      </c>
      <c r="E87" s="50">
        <f>(B86*D87)/4</f>
        <v>0</v>
      </c>
      <c r="F87" s="50">
        <f>E87+C87</f>
        <v>0</v>
      </c>
      <c r="G87" s="52">
        <f>+G37</f>
        <v>1</v>
      </c>
      <c r="H87" s="50">
        <f>F87*G87</f>
        <v>0</v>
      </c>
    </row>
    <row r="88" spans="1:8" ht="12.75">
      <c r="A88" s="35">
        <v>31</v>
      </c>
      <c r="B88" s="50">
        <f>+B87-C87</f>
        <v>0</v>
      </c>
      <c r="C88" s="50">
        <f>+C87</f>
        <v>0</v>
      </c>
      <c r="D88" s="57">
        <f>+D87</f>
        <v>0</v>
      </c>
      <c r="E88" s="50">
        <f>(B87*D88)/4</f>
        <v>0</v>
      </c>
      <c r="F88" s="50">
        <f>E88+C88</f>
        <v>0</v>
      </c>
      <c r="G88" s="52">
        <f>+G38</f>
        <v>1</v>
      </c>
      <c r="H88" s="50">
        <f>F88*G88</f>
        <v>0</v>
      </c>
    </row>
    <row r="89" spans="1:8" ht="12.75">
      <c r="A89" s="35">
        <v>32</v>
      </c>
      <c r="B89" s="50">
        <f>+B88-C88</f>
        <v>0</v>
      </c>
      <c r="C89" s="50">
        <f>+C88</f>
        <v>0</v>
      </c>
      <c r="D89" s="57">
        <f>+D88</f>
        <v>0</v>
      </c>
      <c r="E89" s="50">
        <f>(B88*D89)/4</f>
        <v>0</v>
      </c>
      <c r="F89" s="50">
        <f>E89+C89</f>
        <v>0</v>
      </c>
      <c r="G89" s="52">
        <f>+G39</f>
        <v>1</v>
      </c>
      <c r="H89" s="50">
        <f>F89*G89</f>
        <v>0</v>
      </c>
    </row>
    <row r="90" spans="1:8" ht="12.75">
      <c r="A90" s="35">
        <v>33</v>
      </c>
      <c r="B90" s="50">
        <f>+B89-C89</f>
        <v>0</v>
      </c>
      <c r="C90" s="50">
        <f>+C89</f>
        <v>0</v>
      </c>
      <c r="D90" s="57">
        <f>+D89</f>
        <v>0</v>
      </c>
      <c r="E90" s="50">
        <f>(B89*D90)/4</f>
        <v>0</v>
      </c>
      <c r="F90" s="50">
        <f>E90+C90</f>
        <v>0</v>
      </c>
      <c r="G90" s="52">
        <f>+G40</f>
        <v>1</v>
      </c>
      <c r="H90" s="50">
        <f>F90*G90</f>
        <v>0</v>
      </c>
    </row>
    <row r="91" spans="1:8" ht="12.75">
      <c r="A91" s="35">
        <v>34</v>
      </c>
      <c r="B91" s="50">
        <f>+B90-C90</f>
        <v>0</v>
      </c>
      <c r="C91" s="50">
        <f>+C90</f>
        <v>0</v>
      </c>
      <c r="D91" s="57">
        <f>+D90</f>
        <v>0</v>
      </c>
      <c r="E91" s="50">
        <f>(B90*D91)/4</f>
        <v>0</v>
      </c>
      <c r="F91" s="50">
        <f>E91+C91</f>
        <v>0</v>
      </c>
      <c r="G91" s="52">
        <f>+G41</f>
        <v>1</v>
      </c>
      <c r="H91" s="50">
        <f>F91*G91</f>
        <v>0</v>
      </c>
    </row>
    <row r="92" spans="1:8" ht="12.75">
      <c r="A92" s="35">
        <v>35</v>
      </c>
      <c r="B92" s="50">
        <f>+B91-C91</f>
        <v>0</v>
      </c>
      <c r="C92" s="50">
        <f>+C91</f>
        <v>0</v>
      </c>
      <c r="D92" s="57">
        <f>+D91</f>
        <v>0</v>
      </c>
      <c r="E92" s="50">
        <f>(B91*D92)/4</f>
        <v>0</v>
      </c>
      <c r="F92" s="50">
        <f>E92+C92</f>
        <v>0</v>
      </c>
      <c r="G92" s="52">
        <f>+G42</f>
        <v>1</v>
      </c>
      <c r="H92" s="50">
        <f>F92*G92</f>
        <v>0</v>
      </c>
    </row>
    <row r="93" spans="1:8" ht="12.75">
      <c r="A93" s="35">
        <v>36</v>
      </c>
      <c r="B93" s="50">
        <f>+B92-C92</f>
        <v>0</v>
      </c>
      <c r="C93" s="50">
        <f>+C92</f>
        <v>0</v>
      </c>
      <c r="D93" s="57">
        <f>+D92</f>
        <v>0</v>
      </c>
      <c r="E93" s="50">
        <f>(B92*D93)/4</f>
        <v>0</v>
      </c>
      <c r="F93" s="50">
        <f>E93+C93</f>
        <v>0</v>
      </c>
      <c r="G93" s="52">
        <f>+G43</f>
        <v>1</v>
      </c>
      <c r="H93" s="50">
        <f>F93*G93</f>
        <v>0</v>
      </c>
    </row>
    <row r="94" spans="1:8" ht="12.75">
      <c r="A94" s="35">
        <v>37</v>
      </c>
      <c r="B94" s="50">
        <f>+B93-C93</f>
        <v>0</v>
      </c>
      <c r="C94" s="50">
        <f>+C93</f>
        <v>0</v>
      </c>
      <c r="D94" s="57">
        <f>+D93</f>
        <v>0</v>
      </c>
      <c r="E94" s="50">
        <f>(B93*D94)/4</f>
        <v>0</v>
      </c>
      <c r="F94" s="50">
        <f>E94+C94</f>
        <v>0</v>
      </c>
      <c r="G94" s="52">
        <f>+G44</f>
        <v>1</v>
      </c>
      <c r="H94" s="50">
        <f>F94*G94</f>
        <v>0</v>
      </c>
    </row>
    <row r="95" spans="1:8" ht="12.75">
      <c r="A95" s="35">
        <v>38</v>
      </c>
      <c r="B95" s="50">
        <f>+B94-C94</f>
        <v>0</v>
      </c>
      <c r="C95" s="50">
        <f>+C94</f>
        <v>0</v>
      </c>
      <c r="D95" s="57">
        <f>+D94</f>
        <v>0</v>
      </c>
      <c r="E95" s="50">
        <f>(B94*D95)/4</f>
        <v>0</v>
      </c>
      <c r="F95" s="50">
        <f>E95+C95</f>
        <v>0</v>
      </c>
      <c r="G95" s="52">
        <f>+G45</f>
        <v>1</v>
      </c>
      <c r="H95" s="50">
        <f>F95*G95</f>
        <v>0</v>
      </c>
    </row>
    <row r="96" spans="1:8" ht="12.75">
      <c r="A96" s="35">
        <v>39</v>
      </c>
      <c r="B96" s="50">
        <f>+B95-C95</f>
        <v>0</v>
      </c>
      <c r="C96" s="50">
        <f>+C95</f>
        <v>0</v>
      </c>
      <c r="D96" s="57">
        <f>+D95</f>
        <v>0</v>
      </c>
      <c r="E96" s="50">
        <f>(B95*D96)/4</f>
        <v>0</v>
      </c>
      <c r="F96" s="50">
        <f>E96+C96</f>
        <v>0</v>
      </c>
      <c r="G96" s="52">
        <f>+G46</f>
        <v>1</v>
      </c>
      <c r="H96" s="50">
        <f>F96*G96</f>
        <v>0</v>
      </c>
    </row>
    <row r="97" spans="1:8" ht="12.75">
      <c r="A97" s="35">
        <v>40</v>
      </c>
      <c r="B97" s="50">
        <f>+B96-C96</f>
        <v>0</v>
      </c>
      <c r="C97" s="50">
        <f>+C96</f>
        <v>0</v>
      </c>
      <c r="D97" s="57">
        <f>+D96</f>
        <v>0</v>
      </c>
      <c r="E97" s="50">
        <f>(B96*D97)/4</f>
        <v>0</v>
      </c>
      <c r="F97" s="50">
        <f>E97+C97</f>
        <v>0</v>
      </c>
      <c r="G97" s="52">
        <f>+G47</f>
        <v>1</v>
      </c>
      <c r="H97" s="50">
        <f>F97*G97</f>
        <v>0</v>
      </c>
    </row>
    <row r="98" spans="2:3" ht="12.75">
      <c r="B98" s="50"/>
      <c r="C98" s="50"/>
    </row>
    <row r="99" spans="2:8" ht="12.75">
      <c r="B99" s="50"/>
      <c r="C99" s="50"/>
      <c r="D99" s="61"/>
      <c r="E99" s="54" t="s">
        <v>47</v>
      </c>
      <c r="F99" s="50"/>
      <c r="G99" s="55" t="s">
        <v>48</v>
      </c>
      <c r="H99" s="56">
        <f>SUM(H58:H98)</f>
        <v>0</v>
      </c>
    </row>
    <row r="100" spans="2:8" ht="12.75">
      <c r="B100" s="50"/>
      <c r="C100" s="50"/>
      <c r="D100" s="61"/>
      <c r="E100" s="54"/>
      <c r="F100" s="50"/>
      <c r="G100" s="52"/>
      <c r="H100" s="56"/>
    </row>
    <row r="101" spans="2:7" ht="12.75">
      <c r="B101" s="50"/>
      <c r="C101" s="50"/>
      <c r="D101" s="61"/>
      <c r="E101" s="50"/>
      <c r="F101" s="50"/>
      <c r="G101" s="52"/>
    </row>
    <row r="102" spans="1:7" ht="12.75">
      <c r="A102" s="62" t="s">
        <v>53</v>
      </c>
      <c r="B102" s="50"/>
      <c r="C102" s="50"/>
      <c r="D102" s="63" t="s">
        <v>48</v>
      </c>
      <c r="E102" s="50">
        <f>+H49</f>
        <v>0</v>
      </c>
      <c r="F102" s="54" t="s">
        <v>54</v>
      </c>
      <c r="G102" s="52"/>
    </row>
    <row r="103" spans="1:7" ht="12.75">
      <c r="A103" s="62" t="s">
        <v>55</v>
      </c>
      <c r="B103" s="50"/>
      <c r="C103" s="50"/>
      <c r="D103" s="63" t="s">
        <v>48</v>
      </c>
      <c r="E103" s="50">
        <f>+H99</f>
        <v>0</v>
      </c>
      <c r="F103" s="54" t="s">
        <v>56</v>
      </c>
      <c r="G103" s="52"/>
    </row>
    <row r="104" spans="4:5" ht="12.75">
      <c r="D104" s="64"/>
      <c r="E104" s="46" t="s">
        <v>57</v>
      </c>
    </row>
    <row r="105" spans="2:8" ht="12.75">
      <c r="B105" s="65" t="s">
        <v>58</v>
      </c>
      <c r="C105" s="65"/>
      <c r="D105" s="64" t="s">
        <v>48</v>
      </c>
      <c r="E105" s="56">
        <f>E102-E103</f>
        <v>0</v>
      </c>
      <c r="F105" s="46"/>
      <c r="G105" s="66"/>
      <c r="H105" s="67"/>
    </row>
    <row r="106" spans="2:8" ht="12.75">
      <c r="B106" s="65" t="s">
        <v>58</v>
      </c>
      <c r="C106" s="65"/>
      <c r="D106" s="64" t="s">
        <v>59</v>
      </c>
      <c r="E106" s="68" t="e">
        <f>+E105/E102</f>
        <v>#DIV/0!</v>
      </c>
      <c r="F106" s="69" t="s">
        <v>60</v>
      </c>
      <c r="G106" s="70"/>
      <c r="H106" s="67"/>
    </row>
    <row r="108" spans="3:6" ht="12.75">
      <c r="C108" s="71" t="s">
        <v>61</v>
      </c>
      <c r="D108" s="72"/>
      <c r="E108" s="73">
        <f>+E105</f>
        <v>0</v>
      </c>
      <c r="F108" s="74" t="s">
        <v>62</v>
      </c>
    </row>
    <row r="110" spans="1:5" ht="12.75">
      <c r="A110" s="39" t="s">
        <v>63</v>
      </c>
      <c r="C110" s="67" t="s">
        <v>81</v>
      </c>
      <c r="E110" s="75"/>
    </row>
    <row r="111" spans="1:2" ht="12.75">
      <c r="A111" s="39" t="s">
        <v>65</v>
      </c>
      <c r="B111" s="76" t="s">
        <v>82</v>
      </c>
    </row>
    <row r="112" ht="12.75">
      <c r="B112" s="54" t="s">
        <v>67</v>
      </c>
    </row>
    <row r="113" spans="1:6" ht="12.75">
      <c r="A113" s="39" t="s">
        <v>68</v>
      </c>
      <c r="B113" s="54" t="s">
        <v>69</v>
      </c>
      <c r="F113" s="77">
        <f>+'Calcolo de minimis'!C1</f>
        <v>0</v>
      </c>
    </row>
    <row r="114" spans="1:6" ht="12.75">
      <c r="A114" s="39" t="s">
        <v>70</v>
      </c>
      <c r="B114" s="78" t="s">
        <v>71</v>
      </c>
      <c r="F114" s="79">
        <f>+'Calcolo de minimis'!C4</f>
        <v>0</v>
      </c>
    </row>
    <row r="115" spans="1:6" ht="12.75">
      <c r="A115" s="39" t="s">
        <v>72</v>
      </c>
      <c r="B115" s="54" t="s">
        <v>73</v>
      </c>
      <c r="F115" s="80">
        <f>+F113*C116</f>
        <v>0</v>
      </c>
    </row>
    <row r="116" spans="2:5" ht="12.75">
      <c r="B116" s="78" t="s">
        <v>74</v>
      </c>
      <c r="C116" s="81">
        <f>+'Calcolo de minimis'!C2</f>
        <v>1</v>
      </c>
      <c r="D116" s="82" t="s">
        <v>75</v>
      </c>
      <c r="E116" s="53">
        <v>0</v>
      </c>
    </row>
    <row r="117" spans="2:6" ht="12.75">
      <c r="B117" s="78" t="s">
        <v>76</v>
      </c>
      <c r="C117" s="83">
        <f>100%-C116</f>
        <v>0</v>
      </c>
      <c r="D117" s="82" t="s">
        <v>75</v>
      </c>
      <c r="E117" s="79">
        <f>+'Calcolo de minimis'!C5+'Calcolo de minimis'!C6</f>
        <v>0</v>
      </c>
      <c r="F117" s="36" t="s">
        <v>77</v>
      </c>
    </row>
    <row r="118" spans="1:5" ht="12.75">
      <c r="A118" s="39" t="s">
        <v>78</v>
      </c>
      <c r="B118" s="78" t="s">
        <v>79</v>
      </c>
      <c r="D118" s="84">
        <f ca="1">TODAY()</f>
        <v>42013</v>
      </c>
      <c r="E118" s="53">
        <f>(+E117*C117)+(E116*C116)</f>
        <v>0</v>
      </c>
    </row>
    <row r="119" ht="12.75">
      <c r="D119" s="85"/>
    </row>
    <row r="122" ht="12.75">
      <c r="E122" s="86"/>
    </row>
  </sheetData>
  <sheetProtection selectLockedCells="1" selectUnlockedCells="1"/>
  <mergeCells count="2">
    <mergeCell ref="B105:C105"/>
    <mergeCell ref="B106:C106"/>
  </mergeCells>
  <hyperlinks>
    <hyperlink ref="A2" r:id="rId1" display="Tasso di Riferimento UE"/>
    <hyperlink ref="A52" r:id="rId2" display="Euribor"/>
  </hyperlinks>
  <printOptions/>
  <pageMargins left="0.7875" right="0.7875" top="0.5909722222222222" bottom="0.5902777777777778" header="0.31527777777777777" footer="0.5118055555555555"/>
  <pageSetup fitToHeight="1" fitToWidth="1" horizontalDpi="300" verticalDpi="300" orientation="portrait" paperSize="9"/>
  <headerFooter alignWithMargins="0">
    <oddHeader>&amp;C&amp;"Times New Roman,Normale"&amp;11Calcolo ESL e de minimis  al 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pizzi</cp:lastModifiedBy>
  <cp:lastPrinted>2008-02-05T11:58:29Z</cp:lastPrinted>
  <dcterms:created xsi:type="dcterms:W3CDTF">1997-06-11T15:05:45Z</dcterms:created>
  <dcterms:modified xsi:type="dcterms:W3CDTF">2009-04-22T14:13:17Z</dcterms:modified>
  <cp:category/>
  <cp:version/>
  <cp:contentType/>
  <cp:contentStatus/>
</cp:coreProperties>
</file>