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file di verifica" sheetId="1" r:id="rId1"/>
  </sheets>
  <definedNames>
    <definedName name="_ftn1" localSheetId="0">'file di verifica'!#REF!</definedName>
    <definedName name="_ftn2" localSheetId="0">'file di verifica'!#REF!</definedName>
    <definedName name="_ftn3" localSheetId="0">'file di verifica'!#REF!</definedName>
    <definedName name="_ftnref1" localSheetId="0">'file di verifica'!$C$21</definedName>
  </definedNames>
  <calcPr fullCalcOnLoad="1"/>
</workbook>
</file>

<file path=xl/sharedStrings.xml><?xml version="1.0" encoding="utf-8"?>
<sst xmlns="http://schemas.openxmlformats.org/spreadsheetml/2006/main" count="55" uniqueCount="45">
  <si>
    <t>Plafond massimo</t>
  </si>
  <si>
    <t>ROSSO</t>
  </si>
  <si>
    <t>Caselle da imputare</t>
  </si>
  <si>
    <t>VERDE</t>
  </si>
  <si>
    <t>LEGENDA</t>
  </si>
  <si>
    <t>a) Spese principali</t>
  </si>
  <si>
    <t>2) Hardware e software;</t>
  </si>
  <si>
    <t>3) Mobili, arredi, macchine d’ufficio, altri beni, strumentali al progetto di investimento;</t>
  </si>
  <si>
    <t>4) Automezzi per trasporto di cose alimentati a combustibili tradizionali o a combustibili alternativi;</t>
  </si>
  <si>
    <t>6) Brevetti, marchi, licenze, diritti d’autore;</t>
  </si>
  <si>
    <t>5) opere edili</t>
  </si>
  <si>
    <t>b) Spese con limitazione</t>
  </si>
  <si>
    <t>Al massimo pari al totale (A)</t>
  </si>
  <si>
    <t>Al massimo pari al 35% del totale (A)</t>
  </si>
  <si>
    <t>Al massimo pari al 20% del totale (A)</t>
  </si>
  <si>
    <t>Al massimo pari al 25% del totale (A)</t>
  </si>
  <si>
    <t>Al massimo pari al 5% del totale (A)</t>
  </si>
  <si>
    <r>
      <t>3) Scorte (materie prime, semilavorati, prodotti finiti, merci)
(</t>
    </r>
    <r>
      <rPr>
        <i/>
        <sz val="11"/>
        <color indexed="8"/>
        <rFont val="Calibri"/>
        <family val="2"/>
      </rPr>
      <t>al MAX pari al 20% del totale delle spese principali</t>
    </r>
    <r>
      <rPr>
        <sz val="11"/>
        <color theme="1"/>
        <rFont val="Calibri"/>
        <family val="2"/>
      </rPr>
      <t>)</t>
    </r>
  </si>
  <si>
    <r>
      <t>5) Spese generali
(</t>
    </r>
    <r>
      <rPr>
        <i/>
        <sz val="11"/>
        <color indexed="8"/>
        <rFont val="Calibri"/>
        <family val="2"/>
      </rPr>
      <t>al MAX pari al 5% del totale delle spese principali</t>
    </r>
    <r>
      <rPr>
        <sz val="11"/>
        <color theme="1"/>
        <rFont val="Calibri"/>
        <family val="2"/>
      </rPr>
      <t>)</t>
    </r>
  </si>
  <si>
    <t>Eventuale contributo regionale</t>
  </si>
  <si>
    <t>Micro Impresa =</t>
  </si>
  <si>
    <t>Piccola Impresa =</t>
  </si>
  <si>
    <t xml:space="preserve">Media Impresa = </t>
  </si>
  <si>
    <t>Importo caricabile sulla domanda</t>
  </si>
  <si>
    <t>1) Macchinari, impianti di servizio ai macchinari, attrezzature;</t>
  </si>
  <si>
    <t>7) Sistemi e certificazioni aziendali che riguardino la qualità della lavorazione, il rispetto per l'ambiente e la sicurezza e salute dei lavoratori;</t>
  </si>
  <si>
    <t>8) Certificazioni di prodotto non obbligatorie rilasciate da Organismi di certificazione adeguatamente accreditati;</t>
  </si>
  <si>
    <t>Di cui 70% a tasso zero =</t>
  </si>
  <si>
    <r>
      <t>4) Spese per servizi
(</t>
    </r>
    <r>
      <rPr>
        <i/>
        <sz val="11"/>
        <color indexed="8"/>
        <rFont val="Calibri"/>
        <family val="2"/>
      </rPr>
      <t>al MAX pari al 25% del totale delle spese principali</t>
    </r>
    <r>
      <rPr>
        <sz val="11"/>
        <color theme="1"/>
        <rFont val="Calibri"/>
        <family val="2"/>
      </rPr>
      <t>)</t>
    </r>
  </si>
  <si>
    <r>
      <t>1) Acquisto e/o costruzione di immobili da destinare all'attività d'impresa
(</t>
    </r>
    <r>
      <rPr>
        <i/>
        <sz val="11"/>
        <color indexed="8"/>
        <rFont val="Calibri"/>
        <family val="2"/>
      </rPr>
      <t>al MAX pari al totale delle spese principali</t>
    </r>
    <r>
      <rPr>
        <sz val="11"/>
        <color theme="1"/>
        <rFont val="Calibri"/>
        <family val="2"/>
      </rPr>
      <t>)</t>
    </r>
  </si>
  <si>
    <r>
      <t>2) “avviamento d'azienda</t>
    </r>
    <r>
      <rPr>
        <sz val="11"/>
        <rFont val="Calibri"/>
        <family val="2"/>
      </rPr>
      <t>” 
(</t>
    </r>
    <r>
      <rPr>
        <i/>
        <sz val="11"/>
        <rFont val="Calibri"/>
        <family val="2"/>
      </rPr>
      <t>al MAX pari al 35% del totale delle spese principali</t>
    </r>
    <r>
      <rPr>
        <sz val="11"/>
        <rFont val="Calibri"/>
        <family val="2"/>
      </rPr>
      <t>)</t>
    </r>
  </si>
  <si>
    <t>Bando "Sostegno agli investimenti per lo sviluppo delle imprese e per l'ammodernamento e innovazione dei processi produttivi"
Sezione "Finanziamento agevolato"</t>
  </si>
  <si>
    <t>VERIFICA AMMISSIBILITA' COSTI</t>
  </si>
  <si>
    <t>Spese PREVENTIVATE</t>
  </si>
  <si>
    <t>senza limitazioni</t>
  </si>
  <si>
    <t>VOCI DI SPESA PRINCIPALI</t>
  </si>
  <si>
    <t>VOCI DI SPESA CON LIMITAZIONE</t>
  </si>
  <si>
    <t xml:space="preserve">Risultato </t>
  </si>
  <si>
    <t>TOTALE SPESE PRINCIPALI PREVISTE</t>
  </si>
  <si>
    <t>TOTALE SPESE PRINCIPALI IMPUTABILI (A)</t>
  </si>
  <si>
    <t>TOTALE SPESE CON LIMITAZIONE PREVISTE</t>
  </si>
  <si>
    <t>TOTALE SPESE CON LIMTAZIONE IMPUTABILI</t>
  </si>
  <si>
    <t>VALORE TOTALE DA IMPUTARE IN DOMANDA</t>
  </si>
  <si>
    <t>LR 34/2004 - DGR n. 09-8574 del 22/03/2019 - DD n. 765/A19000 del 19/12/2019 e s.m.i.</t>
  </si>
  <si>
    <t>NOTA PER L'UTILIZZO: il presente schema supporta l'impresa nella definizone dei limiti di spesa imputabili in domanda per ciascuna voce di costo.
ATTENZIONE: il presente file non sostituisce la presentazione della domanda sulla pagina web prevista dal bando
COMPILARE LE CASELLE IN ROSSO CON LE SPESE REALI PREVENTIVATE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</si>
</sst>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43" fontId="0" fillId="33" borderId="10" xfId="44" applyFont="1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3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43" fontId="0" fillId="33" borderId="10" xfId="44" applyFont="1" applyFill="1" applyBorder="1" applyAlignment="1">
      <alignment horizontal="right" vertical="center"/>
    </xf>
    <xf numFmtId="43" fontId="0" fillId="33" borderId="11" xfId="0" applyNumberFormat="1" applyFill="1" applyBorder="1" applyAlignment="1">
      <alignment/>
    </xf>
    <xf numFmtId="43" fontId="0" fillId="34" borderId="10" xfId="44" applyFont="1" applyFill="1" applyBorder="1" applyAlignment="1" applyProtection="1">
      <alignment vertical="center"/>
      <protection locked="0"/>
    </xf>
    <xf numFmtId="0" fontId="0" fillId="12" borderId="0" xfId="0" applyFill="1" applyAlignment="1">
      <alignment/>
    </xf>
    <xf numFmtId="0" fontId="42" fillId="12" borderId="0" xfId="0" applyFont="1" applyFill="1" applyAlignment="1">
      <alignment/>
    </xf>
    <xf numFmtId="0" fontId="42" fillId="12" borderId="0" xfId="0" applyFont="1" applyFill="1" applyAlignment="1">
      <alignment horizontal="center" vertical="center"/>
    </xf>
    <xf numFmtId="0" fontId="0" fillId="12" borderId="10" xfId="0" applyFill="1" applyBorder="1" applyAlignment="1">
      <alignment vertical="center" wrapText="1"/>
    </xf>
    <xf numFmtId="0" fontId="2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 vertical="center"/>
    </xf>
    <xf numFmtId="0" fontId="0" fillId="12" borderId="0" xfId="0" applyFill="1" applyBorder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0" fillId="12" borderId="0" xfId="0" applyFill="1" applyBorder="1" applyAlignment="1">
      <alignment horizontal="right" wrapText="1"/>
    </xf>
    <xf numFmtId="0" fontId="0" fillId="12" borderId="10" xfId="0" applyFill="1" applyBorder="1" applyAlignment="1">
      <alignment horizontal="left" vertical="center" wrapText="1"/>
    </xf>
    <xf numFmtId="43" fontId="0" fillId="12" borderId="0" xfId="0" applyNumberFormat="1" applyFill="1" applyBorder="1" applyAlignment="1">
      <alignment/>
    </xf>
    <xf numFmtId="43" fontId="0" fillId="12" borderId="0" xfId="44" applyFont="1" applyFill="1" applyBorder="1" applyAlignment="1">
      <alignment vertical="center"/>
    </xf>
    <xf numFmtId="0" fontId="0" fillId="12" borderId="0" xfId="0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/>
    </xf>
    <xf numFmtId="0" fontId="0" fillId="12" borderId="0" xfId="0" applyFill="1" applyBorder="1" applyAlignment="1">
      <alignment vertical="center" wrapText="1"/>
    </xf>
    <xf numFmtId="0" fontId="0" fillId="12" borderId="0" xfId="0" applyFill="1" applyAlignment="1">
      <alignment horizontal="right"/>
    </xf>
    <xf numFmtId="0" fontId="0" fillId="12" borderId="0" xfId="0" applyFill="1" applyBorder="1" applyAlignment="1">
      <alignment/>
    </xf>
    <xf numFmtId="169" fontId="45" fillId="33" borderId="10" xfId="60" applyFont="1" applyFill="1" applyBorder="1" applyAlignment="1">
      <alignment vertical="center"/>
    </xf>
    <xf numFmtId="0" fontId="42" fillId="12" borderId="0" xfId="0" applyFont="1" applyFill="1" applyAlignment="1">
      <alignment horizontal="right"/>
    </xf>
    <xf numFmtId="43" fontId="0" fillId="12" borderId="0" xfId="44" applyFont="1" applyFill="1" applyBorder="1" applyAlignment="1">
      <alignment/>
    </xf>
    <xf numFmtId="43" fontId="0" fillId="12" borderId="0" xfId="0" applyNumberFormat="1" applyFill="1" applyAlignment="1">
      <alignment/>
    </xf>
    <xf numFmtId="0" fontId="42" fillId="12" borderId="0" xfId="0" applyFont="1" applyFill="1" applyAlignment="1">
      <alignment vertical="center"/>
    </xf>
    <xf numFmtId="169" fontId="45" fillId="0" borderId="10" xfId="60" applyFont="1" applyBorder="1" applyAlignment="1">
      <alignment vertical="center"/>
    </xf>
    <xf numFmtId="43" fontId="0" fillId="34" borderId="12" xfId="44" applyFont="1" applyFill="1" applyBorder="1" applyAlignment="1" applyProtection="1">
      <alignment vertical="center"/>
      <protection locked="0"/>
    </xf>
    <xf numFmtId="0" fontId="2" fillId="12" borderId="0" xfId="0" applyFont="1" applyFill="1" applyBorder="1" applyAlignment="1">
      <alignment vertical="center" wrapText="1"/>
    </xf>
    <xf numFmtId="0" fontId="45" fillId="12" borderId="0" xfId="0" applyFont="1" applyFill="1" applyBorder="1" applyAlignment="1">
      <alignment horizontal="right" vertical="center" wrapText="1"/>
    </xf>
    <xf numFmtId="0" fontId="0" fillId="12" borderId="0" xfId="0" applyFill="1" applyBorder="1" applyAlignment="1">
      <alignment horizontal="left" vertical="center" wrapText="1"/>
    </xf>
    <xf numFmtId="0" fontId="42" fillId="12" borderId="0" xfId="0" applyFont="1" applyFill="1" applyBorder="1" applyAlignment="1">
      <alignment/>
    </xf>
    <xf numFmtId="0" fontId="42" fillId="12" borderId="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12" borderId="0" xfId="0" applyFont="1" applyFill="1" applyBorder="1" applyAlignment="1">
      <alignment vertical="top" wrapText="1"/>
    </xf>
    <xf numFmtId="0" fontId="48" fillId="12" borderId="10" xfId="0" applyFont="1" applyFill="1" applyBorder="1" applyAlignment="1">
      <alignment horizontal="right" vertical="center" wrapText="1"/>
    </xf>
    <xf numFmtId="169" fontId="46" fillId="0" borderId="10" xfId="60" applyFont="1" applyBorder="1" applyAlignment="1">
      <alignment vertical="center"/>
    </xf>
    <xf numFmtId="169" fontId="46" fillId="33" borderId="10" xfId="60" applyFont="1" applyFill="1" applyBorder="1" applyAlignment="1">
      <alignment vertical="center"/>
    </xf>
    <xf numFmtId="0" fontId="48" fillId="12" borderId="13" xfId="0" applyFont="1" applyFill="1" applyBorder="1" applyAlignment="1">
      <alignment vertical="center"/>
    </xf>
    <xf numFmtId="0" fontId="0" fillId="12" borderId="10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0" xfId="0" applyFont="1" applyFill="1" applyAlignment="1">
      <alignment horizontal="center" vertical="center"/>
    </xf>
    <xf numFmtId="0" fontId="49" fillId="12" borderId="0" xfId="0" applyFont="1" applyFill="1" applyAlignment="1">
      <alignment horizontal="center" vertical="center"/>
    </xf>
    <xf numFmtId="0" fontId="0" fillId="12" borderId="10" xfId="0" applyFill="1" applyBorder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6" fillId="12" borderId="0" xfId="0" applyFont="1" applyFill="1" applyBorder="1" applyAlignment="1">
      <alignment horizontal="right" vertical="center" wrapText="1"/>
    </xf>
    <xf numFmtId="0" fontId="46" fillId="12" borderId="17" xfId="0" applyFont="1" applyFill="1" applyBorder="1" applyAlignment="1">
      <alignment horizontal="right" vertical="center" wrapText="1"/>
    </xf>
    <xf numFmtId="0" fontId="50" fillId="12" borderId="16" xfId="0" applyFont="1" applyFill="1" applyBorder="1" applyAlignment="1">
      <alignment horizontal="center" vertical="top" wrapText="1"/>
    </xf>
    <xf numFmtId="0" fontId="50" fillId="12" borderId="18" xfId="0" applyFont="1" applyFill="1" applyBorder="1" applyAlignment="1">
      <alignment horizontal="center" vertical="top" wrapText="1"/>
    </xf>
    <xf numFmtId="0" fontId="50" fillId="12" borderId="12" xfId="0" applyFont="1" applyFill="1" applyBorder="1" applyAlignment="1">
      <alignment horizontal="center" vertical="top" wrapText="1"/>
    </xf>
    <xf numFmtId="0" fontId="48" fillId="12" borderId="0" xfId="0" applyFont="1" applyFill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0"/>
  <sheetViews>
    <sheetView tabSelected="1" zoomScale="90" zoomScaleNormal="90" zoomScalePageLayoutView="0" workbookViewId="0" topLeftCell="A1">
      <selection activeCell="E9" sqref="E9"/>
    </sheetView>
  </sheetViews>
  <sheetFormatPr defaultColWidth="9.140625" defaultRowHeight="15"/>
  <cols>
    <col min="2" max="2" width="12.57421875" style="0" customWidth="1"/>
    <col min="3" max="3" width="67.421875" style="0" bestFit="1" customWidth="1"/>
    <col min="4" max="4" width="2.7109375" style="0" customWidth="1"/>
    <col min="5" max="5" width="24.00390625" style="0" customWidth="1"/>
    <col min="6" max="6" width="3.57421875" style="0" customWidth="1"/>
    <col min="7" max="7" width="13.7109375" style="0" customWidth="1"/>
    <col min="8" max="8" width="35.00390625" style="0" customWidth="1"/>
    <col min="9" max="9" width="3.7109375" style="0" customWidth="1"/>
    <col min="10" max="10" width="23.28125" style="0" customWidth="1"/>
    <col min="11" max="11" width="4.28125" style="5" customWidth="1"/>
  </cols>
  <sheetData>
    <row r="1" spans="1:29" ht="42" customHeight="1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54" customHeight="1">
      <c r="A2" s="48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27" customHeight="1">
      <c r="A4" s="49" t="s">
        <v>32</v>
      </c>
      <c r="B4" s="49"/>
      <c r="C4" s="49"/>
      <c r="D4" s="49"/>
      <c r="E4" s="49"/>
      <c r="F4" s="49"/>
      <c r="G4" s="49"/>
      <c r="H4" s="49"/>
      <c r="I4" s="49"/>
      <c r="J4" s="4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5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40.5" customHeight="1">
      <c r="A6" s="39"/>
      <c r="B6" s="9"/>
      <c r="C6" s="56" t="s">
        <v>44</v>
      </c>
      <c r="D6" s="57"/>
      <c r="E6" s="57"/>
      <c r="F6" s="57"/>
      <c r="G6" s="57"/>
      <c r="H6" s="57"/>
      <c r="I6" s="57"/>
      <c r="J6" s="5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5">
      <c r="A7" s="10"/>
      <c r="B7" s="9"/>
      <c r="C7" s="9"/>
      <c r="D7" s="9"/>
      <c r="E7" s="9"/>
      <c r="F7" s="9"/>
      <c r="G7" s="9"/>
      <c r="H7" s="9"/>
      <c r="I7" s="9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30">
      <c r="A8" s="9"/>
      <c r="B8" s="9"/>
      <c r="C8" s="38" t="s">
        <v>35</v>
      </c>
      <c r="D8" s="37"/>
      <c r="E8" s="16" t="s">
        <v>33</v>
      </c>
      <c r="F8" s="9"/>
      <c r="G8" s="52" t="s">
        <v>0</v>
      </c>
      <c r="H8" s="53"/>
      <c r="I8" s="9"/>
      <c r="J8" s="16" t="s">
        <v>23</v>
      </c>
      <c r="K8" s="2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29.25" customHeight="1">
      <c r="A9" s="9"/>
      <c r="B9" s="44" t="s">
        <v>5</v>
      </c>
      <c r="C9" s="12" t="s">
        <v>24</v>
      </c>
      <c r="D9" s="23"/>
      <c r="E9" s="8">
        <v>100000</v>
      </c>
      <c r="F9" s="9"/>
      <c r="G9" s="51" t="s">
        <v>34</v>
      </c>
      <c r="H9" s="51"/>
      <c r="I9" s="9"/>
      <c r="J9" s="1">
        <f>E9</f>
        <v>100000</v>
      </c>
      <c r="K9" s="20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24.75" customHeight="1">
      <c r="A10" s="9"/>
      <c r="B10" s="44"/>
      <c r="C10" s="12" t="s">
        <v>6</v>
      </c>
      <c r="D10" s="23"/>
      <c r="E10" s="8"/>
      <c r="F10" s="9"/>
      <c r="G10" s="51" t="s">
        <v>34</v>
      </c>
      <c r="H10" s="51"/>
      <c r="I10" s="9"/>
      <c r="J10" s="1">
        <f aca="true" t="shared" si="0" ref="J10:J16">E10</f>
        <v>0</v>
      </c>
      <c r="K10" s="20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30">
      <c r="A11" s="9"/>
      <c r="B11" s="44"/>
      <c r="C11" s="12" t="s">
        <v>7</v>
      </c>
      <c r="D11" s="23"/>
      <c r="E11" s="8"/>
      <c r="F11" s="9"/>
      <c r="G11" s="51" t="s">
        <v>34</v>
      </c>
      <c r="H11" s="51"/>
      <c r="I11" s="9"/>
      <c r="J11" s="1">
        <f t="shared" si="0"/>
        <v>0</v>
      </c>
      <c r="K11" s="20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30">
      <c r="A12" s="9"/>
      <c r="B12" s="44"/>
      <c r="C12" s="12" t="s">
        <v>8</v>
      </c>
      <c r="D12" s="23"/>
      <c r="E12" s="8"/>
      <c r="F12" s="9"/>
      <c r="G12" s="51" t="s">
        <v>34</v>
      </c>
      <c r="H12" s="51"/>
      <c r="I12" s="9"/>
      <c r="J12" s="1">
        <f t="shared" si="0"/>
        <v>0</v>
      </c>
      <c r="K12" s="20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27" customHeight="1">
      <c r="A13" s="9"/>
      <c r="B13" s="44"/>
      <c r="C13" s="13" t="s">
        <v>10</v>
      </c>
      <c r="D13" s="33"/>
      <c r="E13" s="8"/>
      <c r="F13" s="9"/>
      <c r="G13" s="51" t="s">
        <v>34</v>
      </c>
      <c r="H13" s="51"/>
      <c r="I13" s="9"/>
      <c r="J13" s="1">
        <f t="shared" si="0"/>
        <v>0</v>
      </c>
      <c r="K13" s="2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25.5" customHeight="1">
      <c r="A14" s="9"/>
      <c r="B14" s="44"/>
      <c r="C14" s="12" t="s">
        <v>9</v>
      </c>
      <c r="D14" s="23"/>
      <c r="E14" s="8">
        <v>0</v>
      </c>
      <c r="F14" s="9"/>
      <c r="G14" s="51" t="s">
        <v>34</v>
      </c>
      <c r="H14" s="51"/>
      <c r="I14" s="9"/>
      <c r="J14" s="1">
        <f t="shared" si="0"/>
        <v>0</v>
      </c>
      <c r="K14" s="2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32.25" customHeight="1">
      <c r="A15" s="9"/>
      <c r="B15" s="44"/>
      <c r="C15" s="12" t="s">
        <v>25</v>
      </c>
      <c r="D15" s="23"/>
      <c r="E15" s="8">
        <v>0</v>
      </c>
      <c r="F15" s="9"/>
      <c r="G15" s="51" t="s">
        <v>34</v>
      </c>
      <c r="H15" s="51"/>
      <c r="I15" s="9"/>
      <c r="J15" s="1">
        <f t="shared" si="0"/>
        <v>0</v>
      </c>
      <c r="K15" s="20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30" customHeight="1">
      <c r="A16" s="9"/>
      <c r="B16" s="44"/>
      <c r="C16" s="12" t="s">
        <v>26</v>
      </c>
      <c r="D16" s="23"/>
      <c r="E16" s="8">
        <v>0</v>
      </c>
      <c r="F16" s="9"/>
      <c r="G16" s="51" t="s">
        <v>34</v>
      </c>
      <c r="H16" s="51"/>
      <c r="I16" s="9"/>
      <c r="J16" s="1">
        <f t="shared" si="0"/>
        <v>0</v>
      </c>
      <c r="K16" s="20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5">
      <c r="A17" s="25"/>
      <c r="B17" s="21"/>
      <c r="C17" s="23"/>
      <c r="D17" s="23"/>
      <c r="E17" s="23"/>
      <c r="F17" s="25"/>
      <c r="G17" s="22"/>
      <c r="H17" s="22"/>
      <c r="I17" s="9"/>
      <c r="J17" s="23"/>
      <c r="K17" s="20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21">
      <c r="A18" s="30"/>
      <c r="B18" s="30"/>
      <c r="C18" s="40" t="s">
        <v>38</v>
      </c>
      <c r="D18" s="34"/>
      <c r="E18" s="41">
        <f>SUM(E9:E16)</f>
        <v>100000</v>
      </c>
      <c r="F18" s="30"/>
      <c r="G18" s="59" t="s">
        <v>39</v>
      </c>
      <c r="H18" s="59"/>
      <c r="I18" s="43"/>
      <c r="J18" s="42">
        <f>SUM(J9:J16)</f>
        <v>100000</v>
      </c>
      <c r="K18" s="20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5">
      <c r="A19" s="9"/>
      <c r="B19" s="9"/>
      <c r="C19" s="17"/>
      <c r="D19" s="17"/>
      <c r="E19" s="19"/>
      <c r="F19" s="9"/>
      <c r="G19" s="9"/>
      <c r="H19" s="9"/>
      <c r="I19" s="15"/>
      <c r="J19" s="20"/>
      <c r="K19" s="2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30" customHeight="1">
      <c r="A20" s="9"/>
      <c r="B20" s="9"/>
      <c r="C20" s="38" t="s">
        <v>36</v>
      </c>
      <c r="D20" s="37"/>
      <c r="E20" s="16" t="s">
        <v>33</v>
      </c>
      <c r="F20" s="10"/>
      <c r="G20" s="52" t="s">
        <v>0</v>
      </c>
      <c r="H20" s="53"/>
      <c r="I20" s="9"/>
      <c r="J20" s="16" t="s">
        <v>23</v>
      </c>
      <c r="K20" s="2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33" customHeight="1">
      <c r="A21" s="9"/>
      <c r="B21" s="45" t="s">
        <v>11</v>
      </c>
      <c r="C21" s="18" t="s">
        <v>29</v>
      </c>
      <c r="D21" s="35"/>
      <c r="E21" s="32">
        <v>150000</v>
      </c>
      <c r="F21" s="10"/>
      <c r="G21" s="6">
        <f>J18*1</f>
        <v>100000</v>
      </c>
      <c r="H21" s="12" t="s">
        <v>12</v>
      </c>
      <c r="I21" s="9"/>
      <c r="J21" s="1">
        <f>IF(E21&gt;=G21,G21,E21)</f>
        <v>100000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36.75" customHeight="1">
      <c r="A22" s="9"/>
      <c r="B22" s="46"/>
      <c r="C22" s="13" t="s">
        <v>30</v>
      </c>
      <c r="D22" s="33"/>
      <c r="E22" s="32">
        <v>25000</v>
      </c>
      <c r="F22" s="10"/>
      <c r="G22" s="1">
        <f>J18*0.35</f>
        <v>35000</v>
      </c>
      <c r="H22" s="14" t="s">
        <v>13</v>
      </c>
      <c r="I22" s="9"/>
      <c r="J22" s="1">
        <f>IF(E22&gt;=G22,G22,E22)</f>
        <v>25000</v>
      </c>
      <c r="K22" s="2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33" customHeight="1">
      <c r="A23" s="9"/>
      <c r="B23" s="46"/>
      <c r="C23" s="12" t="s">
        <v>17</v>
      </c>
      <c r="D23" s="23"/>
      <c r="E23" s="32">
        <v>30000</v>
      </c>
      <c r="F23" s="10"/>
      <c r="G23" s="1">
        <f>J18*0.2</f>
        <v>20000</v>
      </c>
      <c r="H23" s="14" t="s">
        <v>14</v>
      </c>
      <c r="I23" s="9"/>
      <c r="J23" s="1">
        <f>IF(E23&gt;=G23,G23,E23)</f>
        <v>20000</v>
      </c>
      <c r="K23" s="2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37.5" customHeight="1">
      <c r="A24" s="9"/>
      <c r="B24" s="46"/>
      <c r="C24" s="12" t="s">
        <v>28</v>
      </c>
      <c r="D24" s="23"/>
      <c r="E24" s="32">
        <v>10000</v>
      </c>
      <c r="F24" s="10"/>
      <c r="G24" s="1">
        <f>J18*0.25</f>
        <v>25000</v>
      </c>
      <c r="H24" s="14" t="s">
        <v>15</v>
      </c>
      <c r="I24" s="9"/>
      <c r="J24" s="1">
        <f>IF(E24&gt;=G24,G24,E24)</f>
        <v>10000</v>
      </c>
      <c r="K24" s="2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33" customHeight="1">
      <c r="A25" s="9"/>
      <c r="B25" s="47"/>
      <c r="C25" s="12" t="s">
        <v>18</v>
      </c>
      <c r="D25" s="23"/>
      <c r="E25" s="32">
        <v>1000</v>
      </c>
      <c r="F25" s="10"/>
      <c r="G25" s="1">
        <f>J18*0.05</f>
        <v>5000</v>
      </c>
      <c r="H25" s="14" t="s">
        <v>16</v>
      </c>
      <c r="I25" s="9"/>
      <c r="J25" s="1">
        <f>IF(E25&gt;=G25,G25,E25)</f>
        <v>1000</v>
      </c>
      <c r="K25" s="20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5">
      <c r="A26" s="10"/>
      <c r="B26" s="10"/>
      <c r="C26" s="10"/>
      <c r="D26" s="36"/>
      <c r="E26" s="10"/>
      <c r="F26" s="10"/>
      <c r="G26" s="10"/>
      <c r="H26" s="10"/>
      <c r="I26" s="10"/>
      <c r="J26" s="1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21">
      <c r="A27" s="10"/>
      <c r="B27" s="10"/>
      <c r="C27" s="40" t="s">
        <v>40</v>
      </c>
      <c r="D27" s="34"/>
      <c r="E27" s="31">
        <f>SUM(E21:E25)</f>
        <v>216000</v>
      </c>
      <c r="F27" s="30"/>
      <c r="G27" s="59" t="s">
        <v>41</v>
      </c>
      <c r="H27" s="59"/>
      <c r="I27" s="43"/>
      <c r="J27" s="26">
        <f>SUM(J21:J25)</f>
        <v>156000</v>
      </c>
      <c r="K27" s="1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5">
      <c r="A28" s="10"/>
      <c r="B28" s="10"/>
      <c r="C28" s="10"/>
      <c r="D28" s="36"/>
      <c r="E28" s="10"/>
      <c r="F28" s="10"/>
      <c r="G28" s="9"/>
      <c r="H28" s="9"/>
      <c r="I28" s="9"/>
      <c r="J28" s="9"/>
      <c r="K28" s="2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5">
      <c r="A29" s="9"/>
      <c r="B29" s="9"/>
      <c r="C29" s="9"/>
      <c r="D29" s="25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5">
      <c r="A30" s="9"/>
      <c r="B30" s="9"/>
      <c r="C30" s="9"/>
      <c r="D30" s="25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5">
      <c r="A31" s="9"/>
      <c r="B31" s="9"/>
      <c r="C31" s="9"/>
      <c r="D31" s="2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21">
      <c r="A32" s="9"/>
      <c r="B32" s="9"/>
      <c r="C32" s="9"/>
      <c r="D32" s="25"/>
      <c r="E32" s="9"/>
      <c r="F32" s="9"/>
      <c r="G32" s="54" t="s">
        <v>42</v>
      </c>
      <c r="H32" s="54"/>
      <c r="I32" s="55"/>
      <c r="J32" s="26">
        <f>J27+J18</f>
        <v>256000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5">
      <c r="A33" s="9"/>
      <c r="B33" s="9"/>
      <c r="C33" s="9"/>
      <c r="D33" s="25"/>
      <c r="E33" s="9"/>
      <c r="F33" s="9"/>
      <c r="G33" s="10"/>
      <c r="H33" s="10"/>
      <c r="I33" s="24" t="s">
        <v>27</v>
      </c>
      <c r="J33" s="7">
        <f>J32*0.7</f>
        <v>179200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5">
      <c r="A34" s="9"/>
      <c r="B34" s="9"/>
      <c r="C34" s="9"/>
      <c r="D34" s="25"/>
      <c r="E34" s="9"/>
      <c r="F34" s="9"/>
      <c r="G34" s="9"/>
      <c r="H34" s="9"/>
      <c r="I34" s="9"/>
      <c r="J34" s="1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5">
      <c r="A35" s="10" t="s">
        <v>4</v>
      </c>
      <c r="B35" s="9"/>
      <c r="C35" s="9"/>
      <c r="D35" s="25"/>
      <c r="E35" s="9"/>
      <c r="F35" s="9"/>
      <c r="G35" s="9"/>
      <c r="H35" s="9"/>
      <c r="I35" s="27" t="s">
        <v>19</v>
      </c>
      <c r="J35" s="25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5">
      <c r="A36" s="9"/>
      <c r="B36" s="2" t="s">
        <v>1</v>
      </c>
      <c r="C36" s="9" t="s">
        <v>2</v>
      </c>
      <c r="D36" s="25"/>
      <c r="E36" s="9"/>
      <c r="F36" s="9"/>
      <c r="G36" s="9"/>
      <c r="H36" s="9"/>
      <c r="I36" s="24" t="s">
        <v>20</v>
      </c>
      <c r="J36" s="4">
        <f>J33*0.1</f>
        <v>17920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5">
      <c r="A37" s="9"/>
      <c r="B37" s="3" t="s">
        <v>3</v>
      </c>
      <c r="C37" s="9" t="s">
        <v>37</v>
      </c>
      <c r="D37" s="25"/>
      <c r="E37" s="9"/>
      <c r="F37" s="9"/>
      <c r="G37" s="9"/>
      <c r="H37" s="9"/>
      <c r="I37" s="15" t="s">
        <v>21</v>
      </c>
      <c r="J37" s="4">
        <f>J33*0.08</f>
        <v>14336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5">
      <c r="A38" s="9"/>
      <c r="B38" s="9"/>
      <c r="C38" s="9"/>
      <c r="D38" s="25"/>
      <c r="E38" s="9"/>
      <c r="F38" s="9"/>
      <c r="G38" s="9"/>
      <c r="H38" s="9"/>
      <c r="I38" s="15" t="s">
        <v>22</v>
      </c>
      <c r="J38" s="4">
        <f>J33*0.04</f>
        <v>7168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5">
      <c r="A39" s="9"/>
      <c r="B39" s="9"/>
      <c r="C39" s="9"/>
      <c r="D39" s="25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5">
      <c r="A40" s="9"/>
      <c r="B40" s="9"/>
      <c r="C40" s="9"/>
      <c r="D40" s="25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5">
      <c r="A41" s="9"/>
      <c r="B41" s="9"/>
      <c r="C41" s="9"/>
      <c r="D41" s="25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5">
      <c r="A42" s="9"/>
      <c r="B42" s="9"/>
      <c r="C42" s="9"/>
      <c r="D42" s="25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5">
      <c r="A43" s="9"/>
      <c r="B43" s="9"/>
      <c r="C43" s="9"/>
      <c r="D43" s="25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5">
      <c r="A44" s="9"/>
      <c r="B44" s="9"/>
      <c r="C44" s="9"/>
      <c r="D44" s="25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5">
      <c r="A45" s="9"/>
      <c r="B45" s="9"/>
      <c r="C45" s="9"/>
      <c r="D45" s="25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5">
      <c r="A46" s="9"/>
      <c r="B46" s="9"/>
      <c r="C46" s="9"/>
      <c r="D46" s="25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5">
      <c r="A47" s="9"/>
      <c r="B47" s="9"/>
      <c r="C47" s="9"/>
      <c r="D47" s="25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">
      <c r="A48" s="9"/>
      <c r="B48" s="9"/>
      <c r="C48" s="9"/>
      <c r="D48" s="25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">
      <c r="A49" s="9"/>
      <c r="B49" s="9"/>
      <c r="C49" s="9"/>
      <c r="D49" s="25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">
      <c r="A50" s="9"/>
      <c r="B50" s="9"/>
      <c r="C50" s="9"/>
      <c r="D50" s="25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">
      <c r="A51" s="9"/>
      <c r="B51" s="9"/>
      <c r="C51" s="9"/>
      <c r="D51" s="25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">
      <c r="A52" s="9"/>
      <c r="B52" s="9"/>
      <c r="C52" s="9"/>
      <c r="D52" s="25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">
      <c r="A53" s="9"/>
      <c r="B53" s="9"/>
      <c r="C53" s="9"/>
      <c r="D53" s="25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">
      <c r="A54" s="9"/>
      <c r="B54" s="9"/>
      <c r="C54" s="9"/>
      <c r="D54" s="25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">
      <c r="A55" s="9"/>
      <c r="B55" s="9"/>
      <c r="C55" s="9"/>
      <c r="D55" s="25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">
      <c r="A56" s="9"/>
      <c r="B56" s="9"/>
      <c r="C56" s="9"/>
      <c r="D56" s="25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">
      <c r="A57" s="9"/>
      <c r="B57" s="9"/>
      <c r="C57" s="9"/>
      <c r="D57" s="25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">
      <c r="A58" s="9"/>
      <c r="B58" s="9"/>
      <c r="C58" s="9"/>
      <c r="D58" s="25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">
      <c r="A59" s="9"/>
      <c r="B59" s="9"/>
      <c r="C59" s="9"/>
      <c r="D59" s="25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">
      <c r="A60" s="9"/>
      <c r="B60" s="9"/>
      <c r="C60" s="9"/>
      <c r="D60" s="25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">
      <c r="A61" s="9"/>
      <c r="B61" s="9"/>
      <c r="C61" s="9"/>
      <c r="D61" s="25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">
      <c r="A62" s="9"/>
      <c r="B62" s="9"/>
      <c r="C62" s="9"/>
      <c r="D62" s="2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">
      <c r="A63" s="9"/>
      <c r="B63" s="9"/>
      <c r="C63" s="9"/>
      <c r="D63" s="25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">
      <c r="A64" s="9"/>
      <c r="B64" s="9"/>
      <c r="C64" s="9"/>
      <c r="D64" s="25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">
      <c r="A65" s="9"/>
      <c r="B65" s="9"/>
      <c r="C65" s="9"/>
      <c r="D65" s="25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">
      <c r="A66" s="9"/>
      <c r="B66" s="9"/>
      <c r="C66" s="9"/>
      <c r="D66" s="25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">
      <c r="A67" s="9"/>
      <c r="B67" s="9"/>
      <c r="C67" s="9"/>
      <c r="D67" s="2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9"/>
      <c r="B68" s="9"/>
      <c r="C68" s="9"/>
      <c r="D68" s="25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">
      <c r="A69" s="9"/>
      <c r="B69" s="9"/>
      <c r="C69" s="9"/>
      <c r="D69" s="25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5">
      <c r="A70" s="9"/>
      <c r="B70" s="9"/>
      <c r="C70" s="9"/>
      <c r="D70" s="25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5">
      <c r="A71" s="9"/>
      <c r="B71" s="9"/>
      <c r="C71" s="9"/>
      <c r="D71" s="25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5">
      <c r="A72" s="9"/>
      <c r="B72" s="9"/>
      <c r="C72" s="9"/>
      <c r="D72" s="2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5">
      <c r="A73" s="9"/>
      <c r="B73" s="9"/>
      <c r="C73" s="9"/>
      <c r="D73" s="2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5">
      <c r="A74" s="9"/>
      <c r="B74" s="9"/>
      <c r="C74" s="9"/>
      <c r="D74" s="25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5">
      <c r="A75" s="9"/>
      <c r="B75" s="9"/>
      <c r="C75" s="9"/>
      <c r="D75" s="25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5">
      <c r="A76" s="9"/>
      <c r="B76" s="9"/>
      <c r="C76" s="9"/>
      <c r="D76" s="25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5">
      <c r="A77" s="9"/>
      <c r="B77" s="9"/>
      <c r="C77" s="9"/>
      <c r="D77" s="25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5">
      <c r="A78" s="9"/>
      <c r="B78" s="9"/>
      <c r="C78" s="9"/>
      <c r="D78" s="25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5">
      <c r="A79" s="9"/>
      <c r="B79" s="9"/>
      <c r="C79" s="9"/>
      <c r="D79" s="25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5">
      <c r="A80" s="9"/>
      <c r="B80" s="9"/>
      <c r="C80" s="9"/>
      <c r="D80" s="25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5">
      <c r="A81" s="9"/>
      <c r="B81" s="9"/>
      <c r="C81" s="9"/>
      <c r="D81" s="25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5">
      <c r="A82" s="9"/>
      <c r="B82" s="9"/>
      <c r="C82" s="9"/>
      <c r="D82" s="25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5">
      <c r="A83" s="9"/>
      <c r="B83" s="9"/>
      <c r="C83" s="9"/>
      <c r="D83" s="25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5">
      <c r="A84" s="9"/>
      <c r="B84" s="9"/>
      <c r="C84" s="9"/>
      <c r="D84" s="25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5">
      <c r="A85" s="9"/>
      <c r="B85" s="9"/>
      <c r="C85" s="9"/>
      <c r="D85" s="25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5">
      <c r="A86" s="9"/>
      <c r="B86" s="9"/>
      <c r="C86" s="9"/>
      <c r="D86" s="25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5">
      <c r="A87" s="9"/>
      <c r="B87" s="9"/>
      <c r="C87" s="9"/>
      <c r="D87" s="25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5">
      <c r="A88" s="9"/>
      <c r="B88" s="9"/>
      <c r="C88" s="9"/>
      <c r="D88" s="25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5">
      <c r="A89" s="9"/>
      <c r="B89" s="9"/>
      <c r="C89" s="9"/>
      <c r="D89" s="25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5">
      <c r="A90" s="9"/>
      <c r="B90" s="9"/>
      <c r="C90" s="9"/>
      <c r="D90" s="25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5">
      <c r="A91" s="9"/>
      <c r="B91" s="9"/>
      <c r="C91" s="9"/>
      <c r="D91" s="25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5">
      <c r="A92" s="9"/>
      <c r="B92" s="9"/>
      <c r="C92" s="9"/>
      <c r="D92" s="25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5">
      <c r="A93" s="9"/>
      <c r="B93" s="9"/>
      <c r="C93" s="9"/>
      <c r="D93" s="25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5">
      <c r="A94" s="9"/>
      <c r="B94" s="9"/>
      <c r="C94" s="9"/>
      <c r="D94" s="25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5">
      <c r="A95" s="9"/>
      <c r="B95" s="9"/>
      <c r="C95" s="9"/>
      <c r="D95" s="2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5">
      <c r="A96" s="9"/>
      <c r="B96" s="9"/>
      <c r="C96" s="9"/>
      <c r="D96" s="25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5">
      <c r="A97" s="9"/>
      <c r="B97" s="9"/>
      <c r="C97" s="9"/>
      <c r="D97" s="25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5">
      <c r="A98" s="9"/>
      <c r="B98" s="9"/>
      <c r="C98" s="9"/>
      <c r="D98" s="25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5">
      <c r="A99" s="9"/>
      <c r="B99" s="9"/>
      <c r="C99" s="9"/>
      <c r="D99" s="25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5">
      <c r="A100" s="9"/>
      <c r="B100" s="9"/>
      <c r="C100" s="9"/>
      <c r="D100" s="25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:29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:29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1:29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:29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:29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</sheetData>
  <sheetProtection password="DC23" sheet="1" selectLockedCells="1"/>
  <mergeCells count="19">
    <mergeCell ref="G32:I32"/>
    <mergeCell ref="C6:J6"/>
    <mergeCell ref="G27:H27"/>
    <mergeCell ref="G18:H18"/>
    <mergeCell ref="G13:H13"/>
    <mergeCell ref="G14:H14"/>
    <mergeCell ref="G15:H15"/>
    <mergeCell ref="G16:H16"/>
    <mergeCell ref="G8:H8"/>
    <mergeCell ref="B9:B16"/>
    <mergeCell ref="B21:B25"/>
    <mergeCell ref="A2:J2"/>
    <mergeCell ref="A1:J1"/>
    <mergeCell ref="A4:J4"/>
    <mergeCell ref="G9:H9"/>
    <mergeCell ref="G10:H10"/>
    <mergeCell ref="G11:H11"/>
    <mergeCell ref="G12:H12"/>
    <mergeCell ref="G20:H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grandi</dc:creator>
  <cp:keywords/>
  <dc:description/>
  <cp:lastModifiedBy>Stefano Grandi</cp:lastModifiedBy>
  <dcterms:created xsi:type="dcterms:W3CDTF">2019-03-15T11:15:47Z</dcterms:created>
  <dcterms:modified xsi:type="dcterms:W3CDTF">2023-04-14T12:22:51Z</dcterms:modified>
  <cp:category/>
  <cp:version/>
  <cp:contentType/>
  <cp:contentStatus/>
</cp:coreProperties>
</file>