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tandard" sheetId="1" r:id="rId1"/>
  </sheets>
  <definedNames>
    <definedName name="_xlnm.Print_Area" localSheetId="0">'Standard'!$A$3:$G$26</definedName>
  </definedNames>
  <calcPr fullCalcOnLoad="1"/>
</workbook>
</file>

<file path=xl/sharedStrings.xml><?xml version="1.0" encoding="utf-8"?>
<sst xmlns="http://schemas.openxmlformats.org/spreadsheetml/2006/main" count="14" uniqueCount="14">
  <si>
    <t>IMPORTO</t>
  </si>
  <si>
    <t>TASS0 FISSO</t>
  </si>
  <si>
    <t>VALUTA</t>
  </si>
  <si>
    <t>SCADENZA A 60 MESI</t>
  </si>
  <si>
    <t>Q.CAPITALE</t>
  </si>
  <si>
    <t>Q.INTERESSI</t>
  </si>
  <si>
    <t>RATA</t>
  </si>
  <si>
    <t xml:space="preserve"> GIORNI</t>
  </si>
  <si>
    <t>ATTUALIZZAZIONE DEL CONTRIBUTO</t>
  </si>
  <si>
    <t>SCHEMA CALCOLO CONTRIBUTO IN CONTO INTERESSI ATTUALIZZATO</t>
  </si>
  <si>
    <t>E6-(F6*E6/36000)*5,25</t>
  </si>
  <si>
    <t>FORMULA DI CALCOLO (COLONNA G)</t>
  </si>
  <si>
    <t>CONTRIBUTO 80%</t>
  </si>
  <si>
    <t>* Ipotesi di calcolo con abbattimento degli interessi pari al 80%. In caso di abbattimento del 100% sostituire nelle formule la colonna E con la colonna C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</si>
</sst>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00"/>
    <numFmt numFmtId="170" formatCode="0.000"/>
    <numFmt numFmtId="171" formatCode="dd/mm/yy;@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" fontId="0" fillId="2" borderId="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4" fontId="0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G7" sqref="G7"/>
    </sheetView>
  </sheetViews>
  <sheetFormatPr defaultColWidth="9.140625" defaultRowHeight="12.75"/>
  <cols>
    <col min="1" max="1" width="19.421875" style="1" customWidth="1"/>
    <col min="2" max="2" width="13.140625" style="1" customWidth="1"/>
    <col min="3" max="4" width="12.7109375" style="1" customWidth="1"/>
    <col min="5" max="5" width="26.8515625" style="1" customWidth="1"/>
    <col min="6" max="6" width="12.57421875" style="1" customWidth="1"/>
    <col min="7" max="7" width="24.421875" style="1" customWidth="1"/>
    <col min="8" max="8" width="24.7109375" style="21" customWidth="1"/>
    <col min="9" max="16384" width="9.140625" style="1" customWidth="1"/>
  </cols>
  <sheetData>
    <row r="1" spans="1:8" ht="35.2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ht="35.25" customHeight="1"/>
    <row r="3" spans="1:6" ht="20.25" customHeight="1">
      <c r="A3" s="14" t="s">
        <v>0</v>
      </c>
      <c r="B3" s="15">
        <v>5000</v>
      </c>
      <c r="C3" s="12"/>
      <c r="D3" s="12"/>
      <c r="E3" s="12"/>
      <c r="F3" s="12"/>
    </row>
    <row r="4" spans="1:6" ht="26.25" customHeight="1">
      <c r="A4" s="14" t="s">
        <v>1</v>
      </c>
      <c r="B4" s="15">
        <v>5.25</v>
      </c>
      <c r="C4" s="12"/>
      <c r="D4" s="12"/>
      <c r="E4" s="14" t="s">
        <v>2</v>
      </c>
      <c r="F4" s="13">
        <v>39675</v>
      </c>
    </row>
    <row r="5" spans="1:8" s="11" customFormat="1" ht="33.75" customHeight="1">
      <c r="A5" s="16" t="s">
        <v>3</v>
      </c>
      <c r="B5" s="16" t="s">
        <v>4</v>
      </c>
      <c r="C5" s="16" t="s">
        <v>5</v>
      </c>
      <c r="D5" s="16" t="s">
        <v>6</v>
      </c>
      <c r="E5" s="16" t="s">
        <v>12</v>
      </c>
      <c r="F5" s="16" t="s">
        <v>7</v>
      </c>
      <c r="G5" s="17" t="s">
        <v>8</v>
      </c>
      <c r="H5" s="24" t="s">
        <v>11</v>
      </c>
    </row>
    <row r="6" spans="1:8" ht="12.75">
      <c r="A6" s="3">
        <v>39721</v>
      </c>
      <c r="B6" s="2">
        <v>220.25</v>
      </c>
      <c r="C6" s="2">
        <v>65.63</v>
      </c>
      <c r="D6" s="2">
        <f>B6+C6</f>
        <v>285.88</v>
      </c>
      <c r="E6" s="2">
        <f>C6/100*80</f>
        <v>52.504</v>
      </c>
      <c r="F6" s="4">
        <f>DAYS360($F$4,A6)</f>
        <v>45</v>
      </c>
      <c r="G6" s="18">
        <f aca="true" t="shared" si="0" ref="G6:G25">E6-(F6*E6/36000)*5.25</f>
        <v>52.1594425</v>
      </c>
      <c r="H6" s="25" t="s">
        <v>10</v>
      </c>
    </row>
    <row r="7" spans="1:8" ht="12.75">
      <c r="A7" s="3">
        <v>39812</v>
      </c>
      <c r="B7" s="2">
        <v>223.14</v>
      </c>
      <c r="C7" s="2">
        <v>62.73</v>
      </c>
      <c r="D7" s="2">
        <f aca="true" t="shared" si="1" ref="D7:D25">B7+C7</f>
        <v>285.87</v>
      </c>
      <c r="E7" s="2">
        <f aca="true" t="shared" si="2" ref="E7:E25">C7/100*80</f>
        <v>50.184</v>
      </c>
      <c r="F7" s="4">
        <f aca="true" t="shared" si="3" ref="F7:F25">DAYS360($F$4,A7)</f>
        <v>135</v>
      </c>
      <c r="G7" s="18">
        <f t="shared" si="0"/>
        <v>49.1960025</v>
      </c>
      <c r="H7" s="22"/>
    </row>
    <row r="8" spans="1:8" ht="12.75">
      <c r="A8" s="3">
        <v>39902</v>
      </c>
      <c r="B8" s="2">
        <v>226.07</v>
      </c>
      <c r="C8" s="2">
        <v>59.8</v>
      </c>
      <c r="D8" s="2">
        <f t="shared" si="1"/>
        <v>285.87</v>
      </c>
      <c r="E8" s="2">
        <f t="shared" si="2"/>
        <v>47.839999999999996</v>
      </c>
      <c r="F8" s="4">
        <f t="shared" si="3"/>
        <v>225</v>
      </c>
      <c r="G8" s="18">
        <f t="shared" si="0"/>
        <v>46.27025</v>
      </c>
      <c r="H8" s="22"/>
    </row>
    <row r="9" spans="1:8" ht="12.75">
      <c r="A9" s="3">
        <v>39994</v>
      </c>
      <c r="B9" s="2">
        <v>229.04</v>
      </c>
      <c r="C9" s="2">
        <v>56.83</v>
      </c>
      <c r="D9" s="2">
        <f t="shared" si="1"/>
        <v>285.87</v>
      </c>
      <c r="E9" s="2">
        <f t="shared" si="2"/>
        <v>45.464</v>
      </c>
      <c r="F9" s="4">
        <f t="shared" si="3"/>
        <v>315</v>
      </c>
      <c r="G9" s="18">
        <f t="shared" si="0"/>
        <v>43.3754975</v>
      </c>
      <c r="H9" s="22"/>
    </row>
    <row r="10" spans="1:8" ht="12.75">
      <c r="A10" s="3">
        <v>40086</v>
      </c>
      <c r="B10" s="2">
        <v>232.04</v>
      </c>
      <c r="C10" s="2">
        <v>53.83</v>
      </c>
      <c r="D10" s="2">
        <f t="shared" si="1"/>
        <v>285.87</v>
      </c>
      <c r="E10" s="2">
        <f t="shared" si="2"/>
        <v>43.064</v>
      </c>
      <c r="F10" s="4">
        <f t="shared" si="3"/>
        <v>405</v>
      </c>
      <c r="G10" s="18">
        <f t="shared" si="0"/>
        <v>40.5205325</v>
      </c>
      <c r="H10" s="22"/>
    </row>
    <row r="11" spans="1:8" ht="12.75">
      <c r="A11" s="3">
        <v>40177</v>
      </c>
      <c r="B11" s="2">
        <v>235.09</v>
      </c>
      <c r="C11" s="2">
        <v>50.78</v>
      </c>
      <c r="D11" s="2">
        <f t="shared" si="1"/>
        <v>285.87</v>
      </c>
      <c r="E11" s="2">
        <f t="shared" si="2"/>
        <v>40.624</v>
      </c>
      <c r="F11" s="4">
        <f t="shared" si="3"/>
        <v>495</v>
      </c>
      <c r="G11" s="18">
        <f t="shared" si="0"/>
        <v>37.691455000000005</v>
      </c>
      <c r="H11" s="22"/>
    </row>
    <row r="12" spans="1:8" ht="12.75">
      <c r="A12" s="3">
        <v>40267</v>
      </c>
      <c r="B12" s="2">
        <v>238.17</v>
      </c>
      <c r="C12" s="2">
        <v>47.7</v>
      </c>
      <c r="D12" s="2">
        <f t="shared" si="1"/>
        <v>285.87</v>
      </c>
      <c r="E12" s="2">
        <f t="shared" si="2"/>
        <v>38.160000000000004</v>
      </c>
      <c r="F12" s="4">
        <f t="shared" si="3"/>
        <v>585</v>
      </c>
      <c r="G12" s="18">
        <f t="shared" si="0"/>
        <v>34.904475000000005</v>
      </c>
      <c r="H12" s="22"/>
    </row>
    <row r="13" spans="1:8" ht="12.75">
      <c r="A13" s="3">
        <v>40359</v>
      </c>
      <c r="B13" s="2">
        <v>241.3</v>
      </c>
      <c r="C13" s="2">
        <v>44.57</v>
      </c>
      <c r="D13" s="2">
        <f t="shared" si="1"/>
        <v>285.87</v>
      </c>
      <c r="E13" s="2">
        <f t="shared" si="2"/>
        <v>35.656</v>
      </c>
      <c r="F13" s="4">
        <f t="shared" si="3"/>
        <v>675</v>
      </c>
      <c r="G13" s="18">
        <f t="shared" si="0"/>
        <v>32.1461125</v>
      </c>
      <c r="H13" s="22"/>
    </row>
    <row r="14" spans="1:8" ht="12.75">
      <c r="A14" s="3">
        <v>40451</v>
      </c>
      <c r="B14" s="2">
        <v>244.47</v>
      </c>
      <c r="C14" s="2">
        <v>41.4</v>
      </c>
      <c r="D14" s="2">
        <f t="shared" si="1"/>
        <v>285.87</v>
      </c>
      <c r="E14" s="2">
        <f t="shared" si="2"/>
        <v>33.12</v>
      </c>
      <c r="F14" s="4">
        <f t="shared" si="3"/>
        <v>765</v>
      </c>
      <c r="G14" s="18">
        <f t="shared" si="0"/>
        <v>29.42505</v>
      </c>
      <c r="H14" s="22"/>
    </row>
    <row r="15" spans="1:8" ht="12.75">
      <c r="A15" s="3">
        <v>40542</v>
      </c>
      <c r="B15" s="2">
        <v>247.67</v>
      </c>
      <c r="C15" s="2">
        <v>38.2</v>
      </c>
      <c r="D15" s="2">
        <f t="shared" si="1"/>
        <v>285.87</v>
      </c>
      <c r="E15" s="2">
        <f t="shared" si="2"/>
        <v>30.560000000000002</v>
      </c>
      <c r="F15" s="4">
        <f t="shared" si="3"/>
        <v>855</v>
      </c>
      <c r="G15" s="18">
        <f t="shared" si="0"/>
        <v>26.749550000000003</v>
      </c>
      <c r="H15" s="22"/>
    </row>
    <row r="16" spans="1:8" ht="12.75">
      <c r="A16" s="3">
        <v>40632</v>
      </c>
      <c r="B16" s="2">
        <v>250.92</v>
      </c>
      <c r="C16" s="2">
        <v>34.95</v>
      </c>
      <c r="D16" s="2">
        <f t="shared" si="1"/>
        <v>285.87</v>
      </c>
      <c r="E16" s="2">
        <f t="shared" si="2"/>
        <v>27.96</v>
      </c>
      <c r="F16" s="4">
        <f t="shared" si="3"/>
        <v>945</v>
      </c>
      <c r="G16" s="18">
        <f t="shared" si="0"/>
        <v>24.106762500000002</v>
      </c>
      <c r="H16" s="22"/>
    </row>
    <row r="17" spans="1:8" ht="12.75">
      <c r="A17" s="3">
        <v>40724</v>
      </c>
      <c r="B17" s="2">
        <v>254.22</v>
      </c>
      <c r="C17" s="2">
        <v>31.65</v>
      </c>
      <c r="D17" s="2">
        <f t="shared" si="1"/>
        <v>285.87</v>
      </c>
      <c r="E17" s="2">
        <f t="shared" si="2"/>
        <v>25.32</v>
      </c>
      <c r="F17" s="4">
        <f t="shared" si="3"/>
        <v>1035</v>
      </c>
      <c r="G17" s="18">
        <f t="shared" si="0"/>
        <v>21.4982625</v>
      </c>
      <c r="H17" s="22"/>
    </row>
    <row r="18" spans="1:8" ht="12.75">
      <c r="A18" s="3">
        <v>40816</v>
      </c>
      <c r="B18" s="2">
        <v>257.56</v>
      </c>
      <c r="C18" s="2">
        <v>28.31</v>
      </c>
      <c r="D18" s="2">
        <f t="shared" si="1"/>
        <v>285.87</v>
      </c>
      <c r="E18" s="2">
        <f t="shared" si="2"/>
        <v>22.647999999999996</v>
      </c>
      <c r="F18" s="4">
        <f t="shared" si="3"/>
        <v>1125</v>
      </c>
      <c r="G18" s="18">
        <f t="shared" si="0"/>
        <v>18.932312499999995</v>
      </c>
      <c r="H18" s="22"/>
    </row>
    <row r="19" spans="1:8" ht="12.75">
      <c r="A19" s="3">
        <v>40907</v>
      </c>
      <c r="B19" s="2">
        <v>260.94</v>
      </c>
      <c r="C19" s="2">
        <v>24.93</v>
      </c>
      <c r="D19" s="2">
        <f t="shared" si="1"/>
        <v>285.87</v>
      </c>
      <c r="E19" s="2">
        <f t="shared" si="2"/>
        <v>19.944</v>
      </c>
      <c r="F19" s="4">
        <f t="shared" si="3"/>
        <v>1215</v>
      </c>
      <c r="G19" s="18">
        <f t="shared" si="0"/>
        <v>16.410172499999998</v>
      </c>
      <c r="H19" s="22"/>
    </row>
    <row r="20" spans="1:8" ht="12.75">
      <c r="A20" s="3">
        <v>40998</v>
      </c>
      <c r="B20" s="2">
        <v>264.36</v>
      </c>
      <c r="C20" s="2">
        <v>21.51</v>
      </c>
      <c r="D20" s="2">
        <f t="shared" si="1"/>
        <v>285.87</v>
      </c>
      <c r="E20" s="2">
        <f t="shared" si="2"/>
        <v>17.208000000000002</v>
      </c>
      <c r="F20" s="4">
        <f t="shared" si="3"/>
        <v>1305</v>
      </c>
      <c r="G20" s="18">
        <f t="shared" si="0"/>
        <v>13.933102500000002</v>
      </c>
      <c r="H20" s="22"/>
    </row>
    <row r="21" spans="1:8" ht="12.75">
      <c r="A21" s="3">
        <v>41090</v>
      </c>
      <c r="B21" s="2">
        <v>267.83</v>
      </c>
      <c r="C21" s="2">
        <v>18.04</v>
      </c>
      <c r="D21" s="2">
        <f t="shared" si="1"/>
        <v>285.87</v>
      </c>
      <c r="E21" s="2">
        <f t="shared" si="2"/>
        <v>14.432</v>
      </c>
      <c r="F21" s="4">
        <f t="shared" si="3"/>
        <v>1395</v>
      </c>
      <c r="G21" s="18">
        <f t="shared" si="0"/>
        <v>11.49599</v>
      </c>
      <c r="H21" s="22"/>
    </row>
    <row r="22" spans="1:8" ht="12.75">
      <c r="A22" s="3">
        <v>41182</v>
      </c>
      <c r="B22" s="2">
        <v>271.34</v>
      </c>
      <c r="C22" s="2">
        <v>14.53</v>
      </c>
      <c r="D22" s="2">
        <f t="shared" si="1"/>
        <v>285.86999999999995</v>
      </c>
      <c r="E22" s="2">
        <f t="shared" si="2"/>
        <v>11.623999999999999</v>
      </c>
      <c r="F22" s="4">
        <f t="shared" si="3"/>
        <v>1485</v>
      </c>
      <c r="G22" s="18">
        <f t="shared" si="0"/>
        <v>9.1066775</v>
      </c>
      <c r="H22" s="22"/>
    </row>
    <row r="23" spans="1:8" ht="12.75">
      <c r="A23" s="3">
        <v>41273</v>
      </c>
      <c r="B23" s="2">
        <v>274.91</v>
      </c>
      <c r="C23" s="2">
        <v>10.96</v>
      </c>
      <c r="D23" s="2">
        <f t="shared" si="1"/>
        <v>285.87</v>
      </c>
      <c r="E23" s="2">
        <f t="shared" si="2"/>
        <v>8.768</v>
      </c>
      <c r="F23" s="4">
        <f t="shared" si="3"/>
        <v>1575</v>
      </c>
      <c r="G23" s="18">
        <f t="shared" si="0"/>
        <v>6.754100000000001</v>
      </c>
      <c r="H23" s="22"/>
    </row>
    <row r="24" spans="1:8" ht="12.75">
      <c r="A24" s="3">
        <v>41363</v>
      </c>
      <c r="B24" s="2">
        <v>278.51</v>
      </c>
      <c r="C24" s="2">
        <v>7.36</v>
      </c>
      <c r="D24" s="2">
        <f t="shared" si="1"/>
        <v>285.87</v>
      </c>
      <c r="E24" s="2">
        <f t="shared" si="2"/>
        <v>5.888</v>
      </c>
      <c r="F24" s="4">
        <f t="shared" si="3"/>
        <v>1665</v>
      </c>
      <c r="G24" s="18">
        <f t="shared" si="0"/>
        <v>4.45832</v>
      </c>
      <c r="H24" s="22"/>
    </row>
    <row r="25" spans="1:8" ht="13.5" thickBot="1">
      <c r="A25" s="3">
        <v>41455</v>
      </c>
      <c r="B25" s="5">
        <v>282.17</v>
      </c>
      <c r="C25" s="5">
        <v>3.7</v>
      </c>
      <c r="D25" s="2">
        <f t="shared" si="1"/>
        <v>285.87</v>
      </c>
      <c r="E25" s="2">
        <f t="shared" si="2"/>
        <v>2.9600000000000004</v>
      </c>
      <c r="F25" s="6">
        <f t="shared" si="3"/>
        <v>1755</v>
      </c>
      <c r="G25" s="19">
        <f t="shared" si="0"/>
        <v>2.2024250000000003</v>
      </c>
      <c r="H25" s="23"/>
    </row>
    <row r="26" spans="2:8" ht="13.5" thickBot="1">
      <c r="B26" s="7">
        <f>SUM(B6:B25)</f>
        <v>5000</v>
      </c>
      <c r="C26" s="8">
        <f>SUM(C6:C25)</f>
        <v>717.4099999999999</v>
      </c>
      <c r="D26" s="9">
        <f>SUM(D6:D25)</f>
        <v>5717.409999999999</v>
      </c>
      <c r="E26" s="8">
        <f>SUM(E6:E25)</f>
        <v>573.9280000000001</v>
      </c>
      <c r="F26" s="10"/>
      <c r="G26" s="20">
        <f>SUM(G6:G25)</f>
        <v>521.3364925</v>
      </c>
      <c r="H26" s="22"/>
    </row>
    <row r="29" ht="12.75">
      <c r="A29" s="26" t="s">
        <v>13</v>
      </c>
    </row>
  </sheetData>
  <sheetProtection password="FB84" sheet="1" objects="1" scenarios="1"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Finpiemonte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gramaglia</dc:creator>
  <cp:keywords/>
  <dc:description/>
  <cp:lastModifiedBy>tuccio</cp:lastModifiedBy>
  <dcterms:created xsi:type="dcterms:W3CDTF">2008-04-04T09:53:22Z</dcterms:created>
  <dcterms:modified xsi:type="dcterms:W3CDTF">2008-07-23T12:44:49Z</dcterms:modified>
  <cp:category/>
  <cp:version/>
  <cp:contentType/>
  <cp:contentStatus/>
</cp:coreProperties>
</file>