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Standard" sheetId="1" r:id="rId1"/>
  </sheets>
  <definedNames>
    <definedName name="_xlnm.Print_Area" localSheetId="0">'Standard'!$A$3:$G$26</definedName>
  </definedNames>
  <calcPr fullCalcOnLoad="1"/>
</workbook>
</file>

<file path=xl/sharedStrings.xml><?xml version="1.0" encoding="utf-8"?>
<sst xmlns="http://schemas.openxmlformats.org/spreadsheetml/2006/main" count="14" uniqueCount="14">
  <si>
    <t>IMPORTO</t>
  </si>
  <si>
    <t>TASS0 FISSO</t>
  </si>
  <si>
    <t>VALUTA</t>
  </si>
  <si>
    <t>SCADENZA A 60 MESI</t>
  </si>
  <si>
    <t>Q.CAPITALE</t>
  </si>
  <si>
    <t>Q.INTERESSI</t>
  </si>
  <si>
    <t>RATA</t>
  </si>
  <si>
    <t>CONTRIBUTO 60%</t>
  </si>
  <si>
    <t xml:space="preserve"> GIORNI</t>
  </si>
  <si>
    <t>ATTUALIZZAZIONE DEL CONTRIBUTO</t>
  </si>
  <si>
    <t>SCHEMA CALCOLO CONTRIBUTO IN CONTO INTERESSI ATTUALIZZATO</t>
  </si>
  <si>
    <t>E6-(F6*E6/36000)*5,25</t>
  </si>
  <si>
    <t>* Ipotesi di calcolo con abbattimento degli interessi pari al 60%. In caso di abbattimento del 100% sostituire nelle formule la colonna E con la colonna C</t>
  </si>
  <si>
    <t>FORMULA DI CALCOLO (COLONNA G)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</si>
</sst>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#,##0.000"/>
    <numFmt numFmtId="170" formatCode="0.000"/>
    <numFmt numFmtId="171" formatCode="dd/mm/yy;@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0"/>
    </font>
    <font>
      <b/>
      <i/>
      <sz val="10"/>
      <name val="Arial"/>
      <family val="2"/>
    </font>
    <font>
      <i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14" fontId="0" fillId="2" borderId="1" xfId="0" applyNumberFormat="1" applyFill="1" applyBorder="1" applyAlignment="1">
      <alignment vertical="center"/>
    </xf>
    <xf numFmtId="1" fontId="0" fillId="2" borderId="1" xfId="0" applyNumberForma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1" fontId="0" fillId="2" borderId="2" xfId="0" applyNumberFormat="1" applyFill="1" applyBorder="1" applyAlignment="1">
      <alignment vertical="center"/>
    </xf>
    <xf numFmtId="4" fontId="0" fillId="2" borderId="3" xfId="0" applyNumberForma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4" fontId="0" fillId="2" borderId="3" xfId="0" applyNumberFormat="1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3" fillId="2" borderId="0" xfId="0" applyFont="1" applyFill="1" applyAlignment="1">
      <alignment vertical="center"/>
    </xf>
    <xf numFmtId="14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H5" sqref="H5"/>
    </sheetView>
  </sheetViews>
  <sheetFormatPr defaultColWidth="9.140625" defaultRowHeight="12.75"/>
  <cols>
    <col min="1" max="1" width="19.421875" style="1" customWidth="1"/>
    <col min="2" max="2" width="13.140625" style="1" customWidth="1"/>
    <col min="3" max="4" width="12.7109375" style="1" customWidth="1"/>
    <col min="5" max="5" width="26.8515625" style="1" customWidth="1"/>
    <col min="6" max="6" width="12.57421875" style="1" customWidth="1"/>
    <col min="7" max="7" width="24.421875" style="1" customWidth="1"/>
    <col min="8" max="8" width="24.7109375" style="22" customWidth="1"/>
    <col min="9" max="16384" width="9.140625" style="1" customWidth="1"/>
  </cols>
  <sheetData>
    <row r="1" spans="1:8" ht="35.25" customHeight="1">
      <c r="A1" s="11" t="s">
        <v>10</v>
      </c>
      <c r="B1" s="11"/>
      <c r="C1" s="11"/>
      <c r="D1" s="11"/>
      <c r="E1" s="11"/>
      <c r="F1" s="11"/>
      <c r="G1" s="11"/>
      <c r="H1" s="11"/>
    </row>
    <row r="2" ht="35.25" customHeight="1"/>
    <row r="3" spans="1:6" ht="20.25" customHeight="1">
      <c r="A3" s="15" t="s">
        <v>0</v>
      </c>
      <c r="B3" s="16">
        <v>5000</v>
      </c>
      <c r="C3" s="13"/>
      <c r="D3" s="13"/>
      <c r="E3" s="13"/>
      <c r="F3" s="13"/>
    </row>
    <row r="4" spans="1:6" ht="26.25" customHeight="1">
      <c r="A4" s="15" t="s">
        <v>1</v>
      </c>
      <c r="B4" s="16">
        <v>5.25</v>
      </c>
      <c r="C4" s="13"/>
      <c r="D4" s="13"/>
      <c r="E4" s="15" t="s">
        <v>2</v>
      </c>
      <c r="F4" s="14">
        <v>39156</v>
      </c>
    </row>
    <row r="5" spans="1:8" s="12" customFormat="1" ht="33.75" customHeight="1">
      <c r="A5" s="17" t="s">
        <v>3</v>
      </c>
      <c r="B5" s="17" t="s">
        <v>4</v>
      </c>
      <c r="C5" s="17" t="s">
        <v>5</v>
      </c>
      <c r="D5" s="17" t="s">
        <v>6</v>
      </c>
      <c r="E5" s="17" t="s">
        <v>7</v>
      </c>
      <c r="F5" s="17" t="s">
        <v>8</v>
      </c>
      <c r="G5" s="18" t="s">
        <v>9</v>
      </c>
      <c r="H5" s="25" t="s">
        <v>13</v>
      </c>
    </row>
    <row r="6" spans="1:8" ht="12.75">
      <c r="A6" s="3">
        <v>39248</v>
      </c>
      <c r="B6" s="2">
        <v>220.25</v>
      </c>
      <c r="C6" s="2">
        <v>65.63</v>
      </c>
      <c r="D6" s="2">
        <f>B6+C6</f>
        <v>285.88</v>
      </c>
      <c r="E6" s="2">
        <f>C6/100*60</f>
        <v>39.378</v>
      </c>
      <c r="F6" s="4">
        <f>DAYS360($F$4,A6)</f>
        <v>90</v>
      </c>
      <c r="G6" s="19">
        <f aca="true" t="shared" si="0" ref="G6:G25">E6-(F6*E6/36000)*5.25</f>
        <v>38.86116375</v>
      </c>
      <c r="H6" s="26" t="s">
        <v>11</v>
      </c>
    </row>
    <row r="7" spans="1:8" ht="12.75">
      <c r="A7" s="3">
        <v>39340</v>
      </c>
      <c r="B7" s="2">
        <v>223.14</v>
      </c>
      <c r="C7" s="2">
        <v>62.73</v>
      </c>
      <c r="D7" s="2">
        <f aca="true" t="shared" si="1" ref="D7:D25">B7+C7</f>
        <v>285.87</v>
      </c>
      <c r="E7" s="2">
        <f aca="true" t="shared" si="2" ref="E7:E25">C7/100*60</f>
        <v>37.638</v>
      </c>
      <c r="F7" s="4">
        <f aca="true" t="shared" si="3" ref="F7:F25">DAYS360($F$4,A7)</f>
        <v>180</v>
      </c>
      <c r="G7" s="19">
        <f t="shared" si="0"/>
        <v>36.6500025</v>
      </c>
      <c r="H7" s="23"/>
    </row>
    <row r="8" spans="1:8" ht="12.75">
      <c r="A8" s="3">
        <v>39431</v>
      </c>
      <c r="B8" s="2">
        <v>226.07</v>
      </c>
      <c r="C8" s="2">
        <v>59.8</v>
      </c>
      <c r="D8" s="2">
        <f t="shared" si="1"/>
        <v>285.87</v>
      </c>
      <c r="E8" s="2">
        <f t="shared" si="2"/>
        <v>35.879999999999995</v>
      </c>
      <c r="F8" s="4">
        <f t="shared" si="3"/>
        <v>270</v>
      </c>
      <c r="G8" s="19">
        <f t="shared" si="0"/>
        <v>34.467225</v>
      </c>
      <c r="H8" s="23"/>
    </row>
    <row r="9" spans="1:8" ht="12.75">
      <c r="A9" s="3">
        <v>39522</v>
      </c>
      <c r="B9" s="2">
        <v>229.04</v>
      </c>
      <c r="C9" s="2">
        <v>56.83</v>
      </c>
      <c r="D9" s="2">
        <f t="shared" si="1"/>
        <v>285.87</v>
      </c>
      <c r="E9" s="2">
        <f t="shared" si="2"/>
        <v>34.098</v>
      </c>
      <c r="F9" s="4">
        <f t="shared" si="3"/>
        <v>360</v>
      </c>
      <c r="G9" s="19">
        <f t="shared" si="0"/>
        <v>32.307854999999996</v>
      </c>
      <c r="H9" s="23"/>
    </row>
    <row r="10" spans="1:8" ht="12.75">
      <c r="A10" s="3">
        <v>39614</v>
      </c>
      <c r="B10" s="2">
        <v>232.04</v>
      </c>
      <c r="C10" s="2">
        <v>53.83</v>
      </c>
      <c r="D10" s="2">
        <f t="shared" si="1"/>
        <v>285.87</v>
      </c>
      <c r="E10" s="2">
        <f t="shared" si="2"/>
        <v>32.298</v>
      </c>
      <c r="F10" s="4">
        <f t="shared" si="3"/>
        <v>450</v>
      </c>
      <c r="G10" s="19">
        <f t="shared" si="0"/>
        <v>30.178443750000003</v>
      </c>
      <c r="H10" s="23"/>
    </row>
    <row r="11" spans="1:8" ht="12.75">
      <c r="A11" s="3">
        <v>39706</v>
      </c>
      <c r="B11" s="2">
        <v>235.09</v>
      </c>
      <c r="C11" s="2">
        <v>50.78</v>
      </c>
      <c r="D11" s="2">
        <f t="shared" si="1"/>
        <v>285.87</v>
      </c>
      <c r="E11" s="2">
        <f t="shared" si="2"/>
        <v>30.468000000000004</v>
      </c>
      <c r="F11" s="4">
        <f t="shared" si="3"/>
        <v>540</v>
      </c>
      <c r="G11" s="19">
        <f t="shared" si="0"/>
        <v>28.068645000000004</v>
      </c>
      <c r="H11" s="23"/>
    </row>
    <row r="12" spans="1:8" ht="12.75">
      <c r="A12" s="3">
        <v>39797</v>
      </c>
      <c r="B12" s="2">
        <v>238.17</v>
      </c>
      <c r="C12" s="2">
        <v>47.7</v>
      </c>
      <c r="D12" s="2">
        <f t="shared" si="1"/>
        <v>285.87</v>
      </c>
      <c r="E12" s="2">
        <f t="shared" si="2"/>
        <v>28.62</v>
      </c>
      <c r="F12" s="4">
        <f t="shared" si="3"/>
        <v>630</v>
      </c>
      <c r="G12" s="19">
        <f t="shared" si="0"/>
        <v>25.990537500000002</v>
      </c>
      <c r="H12" s="23"/>
    </row>
    <row r="13" spans="1:8" ht="12.75">
      <c r="A13" s="3">
        <v>39887</v>
      </c>
      <c r="B13" s="2">
        <v>241.3</v>
      </c>
      <c r="C13" s="2">
        <v>44.57</v>
      </c>
      <c r="D13" s="2">
        <f t="shared" si="1"/>
        <v>285.87</v>
      </c>
      <c r="E13" s="2">
        <f t="shared" si="2"/>
        <v>26.741999999999997</v>
      </c>
      <c r="F13" s="4">
        <f t="shared" si="3"/>
        <v>720</v>
      </c>
      <c r="G13" s="19">
        <f t="shared" si="0"/>
        <v>23.934089999999998</v>
      </c>
      <c r="H13" s="23"/>
    </row>
    <row r="14" spans="1:8" ht="12.75">
      <c r="A14" s="3">
        <v>39979</v>
      </c>
      <c r="B14" s="2">
        <v>244.47</v>
      </c>
      <c r="C14" s="2">
        <v>41.4</v>
      </c>
      <c r="D14" s="2">
        <f t="shared" si="1"/>
        <v>285.87</v>
      </c>
      <c r="E14" s="2">
        <f t="shared" si="2"/>
        <v>24.84</v>
      </c>
      <c r="F14" s="4">
        <f t="shared" si="3"/>
        <v>810</v>
      </c>
      <c r="G14" s="19">
        <f t="shared" si="0"/>
        <v>21.905775</v>
      </c>
      <c r="H14" s="23"/>
    </row>
    <row r="15" spans="1:8" ht="12.75">
      <c r="A15" s="3">
        <v>40071</v>
      </c>
      <c r="B15" s="2">
        <v>247.67</v>
      </c>
      <c r="C15" s="2">
        <v>38.2</v>
      </c>
      <c r="D15" s="2">
        <f t="shared" si="1"/>
        <v>285.87</v>
      </c>
      <c r="E15" s="2">
        <f t="shared" si="2"/>
        <v>22.92</v>
      </c>
      <c r="F15" s="4">
        <f t="shared" si="3"/>
        <v>900</v>
      </c>
      <c r="G15" s="19">
        <f t="shared" si="0"/>
        <v>19.91175</v>
      </c>
      <c r="H15" s="23"/>
    </row>
    <row r="16" spans="1:8" ht="12.75">
      <c r="A16" s="3">
        <v>40162</v>
      </c>
      <c r="B16" s="2">
        <v>250.92</v>
      </c>
      <c r="C16" s="2">
        <v>34.95</v>
      </c>
      <c r="D16" s="2">
        <f t="shared" si="1"/>
        <v>285.87</v>
      </c>
      <c r="E16" s="2">
        <f t="shared" si="2"/>
        <v>20.970000000000002</v>
      </c>
      <c r="F16" s="4">
        <f t="shared" si="3"/>
        <v>990</v>
      </c>
      <c r="G16" s="19">
        <f t="shared" si="0"/>
        <v>17.942456250000003</v>
      </c>
      <c r="H16" s="23"/>
    </row>
    <row r="17" spans="1:8" ht="12.75">
      <c r="A17" s="3">
        <v>40252</v>
      </c>
      <c r="B17" s="2">
        <v>254.22</v>
      </c>
      <c r="C17" s="2">
        <v>31.65</v>
      </c>
      <c r="D17" s="2">
        <f t="shared" si="1"/>
        <v>285.87</v>
      </c>
      <c r="E17" s="2">
        <f t="shared" si="2"/>
        <v>18.990000000000002</v>
      </c>
      <c r="F17" s="4">
        <f t="shared" si="3"/>
        <v>1080</v>
      </c>
      <c r="G17" s="19">
        <f t="shared" si="0"/>
        <v>15.999075000000001</v>
      </c>
      <c r="H17" s="23"/>
    </row>
    <row r="18" spans="1:8" ht="12.75">
      <c r="A18" s="3">
        <v>40344</v>
      </c>
      <c r="B18" s="2">
        <v>257.56</v>
      </c>
      <c r="C18" s="2">
        <v>28.31</v>
      </c>
      <c r="D18" s="2">
        <f t="shared" si="1"/>
        <v>285.87</v>
      </c>
      <c r="E18" s="2">
        <f t="shared" si="2"/>
        <v>16.985999999999997</v>
      </c>
      <c r="F18" s="4">
        <f t="shared" si="3"/>
        <v>1170</v>
      </c>
      <c r="G18" s="19">
        <f t="shared" si="0"/>
        <v>14.087763749999997</v>
      </c>
      <c r="H18" s="23"/>
    </row>
    <row r="19" spans="1:8" ht="12.75">
      <c r="A19" s="3">
        <v>40436</v>
      </c>
      <c r="B19" s="2">
        <v>260.94</v>
      </c>
      <c r="C19" s="2">
        <v>24.93</v>
      </c>
      <c r="D19" s="2">
        <f t="shared" si="1"/>
        <v>285.87</v>
      </c>
      <c r="E19" s="2">
        <f t="shared" si="2"/>
        <v>14.958</v>
      </c>
      <c r="F19" s="4">
        <f t="shared" si="3"/>
        <v>1260</v>
      </c>
      <c r="G19" s="19">
        <f t="shared" si="0"/>
        <v>12.209467499999999</v>
      </c>
      <c r="H19" s="23"/>
    </row>
    <row r="20" spans="1:8" ht="12.75">
      <c r="A20" s="3">
        <v>40527</v>
      </c>
      <c r="B20" s="2">
        <v>264.36</v>
      </c>
      <c r="C20" s="2">
        <v>21.51</v>
      </c>
      <c r="D20" s="2">
        <f t="shared" si="1"/>
        <v>285.87</v>
      </c>
      <c r="E20" s="2">
        <f t="shared" si="2"/>
        <v>12.906</v>
      </c>
      <c r="F20" s="4">
        <f t="shared" si="3"/>
        <v>1350</v>
      </c>
      <c r="G20" s="19">
        <f t="shared" si="0"/>
        <v>10.365131250000001</v>
      </c>
      <c r="H20" s="23"/>
    </row>
    <row r="21" spans="1:8" ht="12.75">
      <c r="A21" s="3">
        <v>40617</v>
      </c>
      <c r="B21" s="2">
        <v>267.83</v>
      </c>
      <c r="C21" s="2">
        <v>18.04</v>
      </c>
      <c r="D21" s="2">
        <f t="shared" si="1"/>
        <v>285.87</v>
      </c>
      <c r="E21" s="2">
        <f t="shared" si="2"/>
        <v>10.824</v>
      </c>
      <c r="F21" s="4">
        <f t="shared" si="3"/>
        <v>1440</v>
      </c>
      <c r="G21" s="19">
        <f t="shared" si="0"/>
        <v>8.55096</v>
      </c>
      <c r="H21" s="23"/>
    </row>
    <row r="22" spans="1:8" ht="12.75">
      <c r="A22" s="3">
        <v>40709</v>
      </c>
      <c r="B22" s="2">
        <v>271.34</v>
      </c>
      <c r="C22" s="2">
        <v>14.53</v>
      </c>
      <c r="D22" s="2">
        <f t="shared" si="1"/>
        <v>285.86999999999995</v>
      </c>
      <c r="E22" s="2">
        <f t="shared" si="2"/>
        <v>8.718</v>
      </c>
      <c r="F22" s="4">
        <f t="shared" si="3"/>
        <v>1530</v>
      </c>
      <c r="G22" s="19">
        <f t="shared" si="0"/>
        <v>6.77279625</v>
      </c>
      <c r="H22" s="23"/>
    </row>
    <row r="23" spans="1:8" ht="12.75">
      <c r="A23" s="3">
        <v>40801</v>
      </c>
      <c r="B23" s="2">
        <v>274.91</v>
      </c>
      <c r="C23" s="2">
        <v>10.96</v>
      </c>
      <c r="D23" s="2">
        <f t="shared" si="1"/>
        <v>285.87</v>
      </c>
      <c r="E23" s="2">
        <f t="shared" si="2"/>
        <v>6.5760000000000005</v>
      </c>
      <c r="F23" s="4">
        <f t="shared" si="3"/>
        <v>1620</v>
      </c>
      <c r="G23" s="19">
        <f t="shared" si="0"/>
        <v>5.02242</v>
      </c>
      <c r="H23" s="23"/>
    </row>
    <row r="24" spans="1:8" ht="12.75">
      <c r="A24" s="3">
        <v>40892</v>
      </c>
      <c r="B24" s="2">
        <v>278.51</v>
      </c>
      <c r="C24" s="2">
        <v>7.36</v>
      </c>
      <c r="D24" s="2">
        <f t="shared" si="1"/>
        <v>285.87</v>
      </c>
      <c r="E24" s="2">
        <f t="shared" si="2"/>
        <v>4.416</v>
      </c>
      <c r="F24" s="4">
        <f t="shared" si="3"/>
        <v>1710</v>
      </c>
      <c r="G24" s="19">
        <f t="shared" si="0"/>
        <v>3.31476</v>
      </c>
      <c r="H24" s="23"/>
    </row>
    <row r="25" spans="1:8" ht="13.5" thickBot="1">
      <c r="A25" s="3">
        <v>40983</v>
      </c>
      <c r="B25" s="5">
        <v>282.17</v>
      </c>
      <c r="C25" s="5">
        <v>3.7</v>
      </c>
      <c r="D25" s="2">
        <f t="shared" si="1"/>
        <v>285.87</v>
      </c>
      <c r="E25" s="5">
        <f t="shared" si="2"/>
        <v>2.22</v>
      </c>
      <c r="F25" s="6">
        <f t="shared" si="3"/>
        <v>1800</v>
      </c>
      <c r="G25" s="20">
        <f t="shared" si="0"/>
        <v>1.63725</v>
      </c>
      <c r="H25" s="24"/>
    </row>
    <row r="26" spans="2:8" ht="13.5" thickBot="1">
      <c r="B26" s="7">
        <f>SUM(B6:B25)</f>
        <v>5000</v>
      </c>
      <c r="C26" s="8">
        <f>SUM(C6:C25)</f>
        <v>717.4099999999999</v>
      </c>
      <c r="D26" s="9">
        <f>SUM(D6:D25)</f>
        <v>5717.409999999999</v>
      </c>
      <c r="E26" s="8">
        <f>SUM(E6:E25)</f>
        <v>430.44600000000014</v>
      </c>
      <c r="F26" s="10"/>
      <c r="G26" s="21">
        <f>SUM(G6:G25)</f>
        <v>388.1775675</v>
      </c>
      <c r="H26" s="23"/>
    </row>
    <row r="29" ht="12.75">
      <c r="A29" s="27" t="s">
        <v>12</v>
      </c>
    </row>
  </sheetData>
  <sheetProtection password="D3E8" sheet="1" objects="1" scenarios="1"/>
  <mergeCells count="1">
    <mergeCell ref="A1:H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Finpiemonte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gramaglia</dc:creator>
  <cp:keywords/>
  <dc:description/>
  <cp:lastModifiedBy>gramaglia</cp:lastModifiedBy>
  <dcterms:created xsi:type="dcterms:W3CDTF">2008-04-04T09:53:22Z</dcterms:created>
  <dcterms:modified xsi:type="dcterms:W3CDTF">2008-04-04T10:08:47Z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